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5"/>
  </bookViews>
  <sheets>
    <sheet name="1" sheetId="1" r:id="rId1"/>
    <sheet name="2" sheetId="2" r:id="rId2"/>
    <sheet name="5" sheetId="3" r:id="rId3"/>
    <sheet name="6" sheetId="4" r:id="rId4"/>
    <sheet name="7" sheetId="5" r:id="rId5"/>
    <sheet name="8" sheetId="6" r:id="rId6"/>
  </sheets>
  <definedNames>
    <definedName name="_xlnm.Print_Titles" localSheetId="0">'1'!$5:$7</definedName>
    <definedName name="_xlnm.Print_Titles" localSheetId="1">'2'!$5:$6</definedName>
    <definedName name="_xlnm.Print_Titles" localSheetId="2">'5'!$5:$6</definedName>
    <definedName name="_xlnm.Print_Titles" localSheetId="3">'6'!$5:$7</definedName>
    <definedName name="_xlnm.Print_Area" localSheetId="0">'1'!$A$1:$L$35</definedName>
    <definedName name="_xlnm.Print_Area" localSheetId="1">'2'!$A$1:$K$25</definedName>
    <definedName name="_xlnm.Print_Area" localSheetId="2">'5'!$A$1:$P$16</definedName>
    <definedName name="_xlnm.Print_Area" localSheetId="3">'6'!$A$1:$G$18</definedName>
  </definedNames>
  <calcPr fullCalcOnLoad="1"/>
</workbook>
</file>

<file path=xl/sharedStrings.xml><?xml version="1.0" encoding="utf-8"?>
<sst xmlns="http://schemas.openxmlformats.org/spreadsheetml/2006/main" count="391" uniqueCount="205">
  <si>
    <t>№ п/п</t>
  </si>
  <si>
    <t>Единица измерения</t>
  </si>
  <si>
    <t>Приложение 1</t>
  </si>
  <si>
    <t>Наименование целевого показателя (индикатора)</t>
  </si>
  <si>
    <t>Значения целевых показателей (индикаторов)</t>
  </si>
  <si>
    <t>Ожидаемый непосредственный результат</t>
  </si>
  <si>
    <t>Код бюджетной классификации</t>
  </si>
  <si>
    <t>ГРБС</t>
  </si>
  <si>
    <t>Рз</t>
  </si>
  <si>
    <t>Пр</t>
  </si>
  <si>
    <t>ЦС</t>
  </si>
  <si>
    <t>ВР</t>
  </si>
  <si>
    <t>Источник финансирования</t>
  </si>
  <si>
    <t>иные источники</t>
  </si>
  <si>
    <t>Код аналитической программной классификации</t>
  </si>
  <si>
    <t>Пп</t>
  </si>
  <si>
    <t>ОМ</t>
  </si>
  <si>
    <t>М</t>
  </si>
  <si>
    <t>Всего</t>
  </si>
  <si>
    <t>Приложение 2</t>
  </si>
  <si>
    <t>Наименование муниципальной программы, подпрограммы, основного мероприятия, мероприятия</t>
  </si>
  <si>
    <t>МП</t>
  </si>
  <si>
    <t>Наименование муниципальной программы, подпрограммы</t>
  </si>
  <si>
    <t>Наименование подпрограммы, основного мероприятия, мероприятия</t>
  </si>
  <si>
    <t>субвенции из бюджета Удмуртской Республики</t>
  </si>
  <si>
    <t>в том числе:</t>
  </si>
  <si>
    <t>субсидии из бюджета Удмуртской Республики</t>
  </si>
  <si>
    <t xml:space="preserve">собственные средства </t>
  </si>
  <si>
    <t>Ответственный исполнитель, соисполнители</t>
  </si>
  <si>
    <t>Администрация Можгинского района</t>
  </si>
  <si>
    <t>3</t>
  </si>
  <si>
    <t>2</t>
  </si>
  <si>
    <t>Приложение 5</t>
  </si>
  <si>
    <t>Приложение 6</t>
  </si>
  <si>
    <t>08</t>
  </si>
  <si>
    <t>Внедрение энергоменеджмента</t>
  </si>
  <si>
    <t>1</t>
  </si>
  <si>
    <t>4</t>
  </si>
  <si>
    <t>5</t>
  </si>
  <si>
    <t>Реализация энергоэффективных мероприятий на объектах многоквартирного жилищного фонда</t>
  </si>
  <si>
    <t>Реализация энергоэффективных мероприятий по расширению использования в качестве источников энергии вторичных энергетических ресурсов и (или) возобновляемых источников энергии</t>
  </si>
  <si>
    <t>6</t>
  </si>
  <si>
    <t xml:space="preserve">Мероприятия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электрической энергией </t>
  </si>
  <si>
    <t>Определяется энергоэффективность по отраслям экономики муниципального образования, проводится обучение специалистов в области энергосбережения и повышения энергетической эффективности.</t>
  </si>
  <si>
    <t>Определяется собственник</t>
  </si>
  <si>
    <t>Фактическое определение поступающих ресурсов</t>
  </si>
  <si>
    <t>Уменьшение потребления энергетических ресурсов</t>
  </si>
  <si>
    <t>Уменьшение потребления энергетических ресурсов, автоматизация процесса и безаварийность работы</t>
  </si>
  <si>
    <t>Уменьшение потерь энергетических ресурсов</t>
  </si>
  <si>
    <t>Уменьшение расходов на потребленные энергетические ресурсы</t>
  </si>
  <si>
    <t>Уменьшение потребления энергетических ресурсов, как следствие уменьшение расходов</t>
  </si>
  <si>
    <t>Динамика энергоемкости муниципального продукта муниципальных программ в области энергосбережения и повышения энергетической эффективности</t>
  </si>
  <si>
    <t>кг.у.т./ тыс.руб.</t>
  </si>
  <si>
    <t>%</t>
  </si>
  <si>
    <t>Общие целевые показатели в области энергосбережения и повышения энергетической эффективности</t>
  </si>
  <si>
    <t>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</si>
  <si>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Экономия ТЭ в натуральном выражении</t>
  </si>
  <si>
    <t>тыс.Гкал</t>
  </si>
  <si>
    <t>Экономия воды в натуральном выражении</t>
  </si>
  <si>
    <r>
      <t>тыс.м</t>
    </r>
    <r>
      <rPr>
        <vertAlign val="superscript"/>
        <sz val="8.5"/>
        <rFont val="Times New Roman"/>
        <family val="1"/>
      </rPr>
      <t>3</t>
    </r>
  </si>
  <si>
    <t>Целевые показатели в области энергосбережения и повышения энергетической эффективности в бюджетном секторе</t>
  </si>
  <si>
    <t>Целевые показатели в области энергосбережения и повышения энергетической эффективности в жилищном фонде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</si>
  <si>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</si>
  <si>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</si>
  <si>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</si>
  <si>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Целевые показатели в области энергосбережения и повышения энергетической эффективности в системах коммунальной инфраструктуры</t>
  </si>
  <si>
    <t>Динамика изменения фактического объема потерь ТЭ при ее передаче</t>
  </si>
  <si>
    <t>Гкал</t>
  </si>
  <si>
    <t>Динамика изменения фактического объема потерь воды при ее передаче</t>
  </si>
  <si>
    <r>
      <t>м</t>
    </r>
    <r>
      <rPr>
        <vertAlign val="superscript"/>
        <sz val="8.5"/>
        <rFont val="Times New Roman"/>
        <family val="1"/>
      </rPr>
      <t>3</t>
    </r>
  </si>
  <si>
    <t>7</t>
  </si>
  <si>
    <t>8</t>
  </si>
  <si>
    <t>9</t>
  </si>
  <si>
    <t>10</t>
  </si>
  <si>
    <t>12</t>
  </si>
  <si>
    <t>13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</si>
  <si>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коэффициентом полезного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</si>
  <si>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мероприятия, направленные на снижение потребления энергетических ресурсов на собственные нужды при осуществлении регулируемых видов деятельности</t>
  </si>
  <si>
    <t>мероприятия по сокращению потерь электрической энергии, тепловой энергии и  воды при их передаче</t>
  </si>
  <si>
    <t>мероприятия по расширению использования в качестве источников энергии вторичных энергетических ресурсов и (или) возобновляемых источников энергии</t>
  </si>
  <si>
    <t>04</t>
  </si>
  <si>
    <t>Удельный расход энергетических ресурсов на снабжение органов местного самоуправления и муниципальных учреждений</t>
  </si>
  <si>
    <t>Удельная величина потребления электрической энергии муниципальными бюджетными учреждениями (показатель оценки эффективности ОМСУ)</t>
  </si>
  <si>
    <t xml:space="preserve">объем потребленной (израсходованной) электрической энергии муниципальными бюджетными учреждениями, </t>
  </si>
  <si>
    <t>Удельный расход электрической энергии на снабжение органов местного самоуправления и муниципальных учреждений</t>
  </si>
  <si>
    <t>Удельная величина потребления тепловой энергии муниципальными бюджетными учреждениями (показатель оценки эффективности ОМСУ)</t>
  </si>
  <si>
    <t xml:space="preserve">объем потребленной (израсходованной) тепловой энергии муниципальными бюджетными учреждениями, </t>
  </si>
  <si>
    <t xml:space="preserve">общая площадь муниципальных бюджетных учреждений, </t>
  </si>
  <si>
    <t>Удельный расход тепловой энергии на снабжение органов местного самоуправления и муниципальных учреждений</t>
  </si>
  <si>
    <t>Удельная величина потребления холодной воды муниципальными бюджетными учреждениями (показатель оценки эффективности ОМСУ)</t>
  </si>
  <si>
    <t>объем потребленной (израсходованной) холодной воды муниципальными бюджетными учреждениями, тыс. куб. метров</t>
  </si>
  <si>
    <t>Удельный расход холодной воды на снабжение органов местного самоуправления и муниципальных учреждений</t>
  </si>
  <si>
    <t>Удельная величина потребления природного газа муниципальными бюджетными учреждениями (показатель оценки эффективности ОМСУ)</t>
  </si>
  <si>
    <t xml:space="preserve">объем потребленного (израсходованного) природного газа муниципальными бюджетными учреждениями, </t>
  </si>
  <si>
    <t>Удельный расход природного газа на снабжение органов местного самоуправления и муниципальных учреждений</t>
  </si>
  <si>
    <t>кг.у.т./м²</t>
  </si>
  <si>
    <t>кВт/ч на 1 человека населения</t>
  </si>
  <si>
    <t>тыс. кВт. Ч</t>
  </si>
  <si>
    <t>Гкал на 1 кв. метр общей площади</t>
  </si>
  <si>
    <t>кв. метров</t>
  </si>
  <si>
    <t>куб. метров на 1 человека населения</t>
  </si>
  <si>
    <t>тыс. куб. метров</t>
  </si>
  <si>
    <t>кВтч/м2</t>
  </si>
  <si>
    <t>Гкал/м2</t>
  </si>
  <si>
    <t>м3/чел</t>
  </si>
  <si>
    <t>11</t>
  </si>
  <si>
    <t>07</t>
  </si>
  <si>
    <t>бюджет МО "Можгинский район"</t>
  </si>
  <si>
    <t xml:space="preserve">Факт за год, предшествующий отчетному году </t>
  </si>
  <si>
    <t>План на отчетный год</t>
  </si>
  <si>
    <t>Факт на конец отчетного периода, нарастающим итогом</t>
  </si>
  <si>
    <t>Отклонение факта на конец отчетного периода от плана на отчетный год</t>
  </si>
  <si>
    <t>% исполнения плана на отчетный год</t>
  </si>
  <si>
    <t xml:space="preserve">Темп роста (снижения) к уровню прошлого года, % </t>
  </si>
  <si>
    <t xml:space="preserve">Обоснование отклонений значений целевого показателя (индикатора) </t>
  </si>
  <si>
    <t>Срок выполнения плановый</t>
  </si>
  <si>
    <t>Срок выполнения фактический</t>
  </si>
  <si>
    <t>Достигнутый результат на конец отчетного периода</t>
  </si>
  <si>
    <t>Проблемы, возникшие в ходе реализации мероприятия</t>
  </si>
  <si>
    <t>Оценка расходов на отчетный год  (согласно муниципальной программе), тыс. руб.</t>
  </si>
  <si>
    <t>Фактические расходы на конец отчетного периода, нарастающим итогом, тыс. руб.</t>
  </si>
  <si>
    <t>Отношение фактических расходов на конец отчетного периода, нарастающим итогом, к оценке расходов на отчетный год, %</t>
  </si>
  <si>
    <t>иные межбюджетные трансферты из бюджета Удмуртской Республики, имеющие целевое назначение</t>
  </si>
  <si>
    <t>субвенция из бюджетов поселений</t>
  </si>
  <si>
    <t>иные внебюджетные трансферы из бюджетов поселений, имеющие целевое назначение</t>
  </si>
  <si>
    <t>субсидии из бюджета Удмуртской Республики, планируемые к привлечению</t>
  </si>
  <si>
    <t>Прилдожение 7</t>
  </si>
  <si>
    <t>Вид правового акта</t>
  </si>
  <si>
    <t>Дата принятия</t>
  </si>
  <si>
    <t>Номер</t>
  </si>
  <si>
    <t>Суть изменений (краткое изложение)</t>
  </si>
  <si>
    <t>не требуется</t>
  </si>
  <si>
    <t>приложение 8</t>
  </si>
  <si>
    <t>Муниципальная программа, подпрограмма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</si>
  <si>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</si>
  <si>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</si>
  <si>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</si>
  <si>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</si>
  <si>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</si>
  <si>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</si>
  <si>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</si>
  <si>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>Э</t>
    </r>
    <r>
      <rPr>
        <b/>
        <vertAlign val="subscript"/>
        <sz val="8.5"/>
        <color indexed="8"/>
        <rFont val="Times New Roman"/>
        <family val="1"/>
      </rPr>
      <t>МП</t>
    </r>
  </si>
  <si>
    <r>
      <t>СП</t>
    </r>
    <r>
      <rPr>
        <b/>
        <vertAlign val="subscript"/>
        <sz val="8.5"/>
        <color indexed="8"/>
        <rFont val="Times New Roman"/>
        <family val="1"/>
      </rPr>
      <t>МП</t>
    </r>
  </si>
  <si>
    <r>
      <t>СМ</t>
    </r>
    <r>
      <rPr>
        <b/>
        <vertAlign val="subscript"/>
        <sz val="8.5"/>
        <color indexed="8"/>
        <rFont val="Times New Roman"/>
        <family val="1"/>
      </rPr>
      <t>МП</t>
    </r>
  </si>
  <si>
    <r>
      <t>СР</t>
    </r>
    <r>
      <rPr>
        <b/>
        <vertAlign val="subscript"/>
        <sz val="8.5"/>
        <color indexed="8"/>
        <rFont val="Times New Roman"/>
        <family val="1"/>
      </rPr>
      <t>МП</t>
    </r>
  </si>
  <si>
    <r>
      <t>Э</t>
    </r>
    <r>
      <rPr>
        <b/>
        <vertAlign val="subscript"/>
        <sz val="8.5"/>
        <color indexed="8"/>
        <rFont val="Times New Roman"/>
        <family val="1"/>
      </rPr>
      <t>БС</t>
    </r>
  </si>
  <si>
    <t>выполнено</t>
  </si>
  <si>
    <t>Управление образования</t>
  </si>
  <si>
    <t>609</t>
  </si>
  <si>
    <t>Реализация организационных и технических мероприятий, направленных на повышение энергетической эффективности в органах местного самоуправления и муниципальных учреждениях Можгинского района</t>
  </si>
  <si>
    <t>577</t>
  </si>
  <si>
    <t>0800262600</t>
  </si>
  <si>
    <t>Установка и поверка приборов учета используемых энергетических ресурсов при осуществлении расчетов за энергетические ресурсы</t>
  </si>
  <si>
    <t>Проведение энергоэффективных мероприятий в бюджетных учреждениях отраженных в энергетическом паспорте учреждения, направленные на снижение потребления энергетических ресурсов за счет сокращения потерь электрической энергии, тепловой энергии и воды</t>
  </si>
  <si>
    <t>Техническое перевооружение и модернизация котельных и систем теплоснабжения, водоснабжения и водоотведения</t>
  </si>
  <si>
    <t>Расходы бюджета муниципального образования "Можгинский район", тыс. рублей</t>
  </si>
  <si>
    <t>Кассовые расходы, %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</si>
  <si>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</si>
  <si>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</si>
  <si>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</si>
  <si>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</si>
  <si>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</si>
  <si>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Мероприятия по организации выявления бесхозяйных объектов недвижимого имущества, используемых для передачи энергетических ресурсов (включая газоснабжение, теплоснабжение, электроснабжение, водоснабжение и водоотведение), постановке в установленном порядке на учёт и признанию права муниципальной собственности на них, а также по организации управления такими объектами с момента их выявления, в том числе по определению источника компенсации возникающих при их эксплуатации нормативных потерь энергетических ресурсов</t>
  </si>
  <si>
    <t>Разработка и актуализация схем теплоснабжения муниципального образования</t>
  </si>
  <si>
    <t>Разработка и актуализация схем водоснабжения и водоотведения муниципального образования</t>
  </si>
  <si>
    <t xml:space="preserve">Реализация мероприятий на объектах частных организаций, оказывающих услуги по передаче электрической энергии, теплоснабжения, водоснабжения и водоотведения </t>
  </si>
  <si>
    <t>Обоснование эффективного и безопасного функционирования системы теплоснабжения</t>
  </si>
  <si>
    <t>Обоснование эффективного и безопасного функционирования системы водоснабжения и водоотведения</t>
  </si>
  <si>
    <t>не финансировалось</t>
  </si>
  <si>
    <t>Отчет о достигнутых значениях целевых показателей (индикаторов) муниципальной программы по состоянию на 01 января 2023 года</t>
  </si>
  <si>
    <t>Отчет о выполнении основных мероприятий муниципальной программы по состоянию на 01 января 2023 года</t>
  </si>
  <si>
    <r>
      <t xml:space="preserve">Наименование муниципальной программы: </t>
    </r>
    <r>
      <rPr>
        <b/>
        <u val="single"/>
        <sz val="8"/>
        <rFont val="Times New Roman"/>
        <family val="1"/>
      </rPr>
      <t>«Энергосбережение и повышение энергетической эффективности»</t>
    </r>
  </si>
  <si>
    <r>
      <t>Наименование муниципальной программы</t>
    </r>
    <r>
      <rPr>
        <b/>
        <sz val="8"/>
        <rFont val="Times New Roman"/>
        <family val="1"/>
      </rPr>
      <t>: «Энергосбережение и повышение энергетической эффективности»</t>
    </r>
  </si>
  <si>
    <t>Отчет о расходах на реализацию муниципальной программы за счет всех источников финансирования                                                                                              по состоянию на 01 января 2023 года</t>
  </si>
  <si>
    <t>Сведения о внесенных за отчетный период изменений в муниципальную программу по состоянию на 01 января 2023 года</t>
  </si>
  <si>
    <r>
      <t>Наименование муниципальной программы</t>
    </r>
    <r>
      <rPr>
        <b/>
        <sz val="8"/>
        <rFont val="Times New Roman"/>
        <family val="1"/>
      </rPr>
      <t>: «Энергосбережение и повышение энергетической эффективности</t>
    </r>
  </si>
  <si>
    <t>Результаты оценки эффективности муниципальной программы за 2022 год</t>
  </si>
  <si>
    <r>
      <t xml:space="preserve">Наименование муниципальной программы: </t>
    </r>
    <r>
      <rPr>
        <b/>
        <sz val="8"/>
        <color indexed="8"/>
        <rFont val="Times New Roman"/>
        <family val="1"/>
      </rPr>
      <t>«Энергосбережение и повышение энергетической эффективности</t>
    </r>
  </si>
  <si>
    <t>Энергосбережение и повышение энергетической эффективности</t>
  </si>
  <si>
    <t>Постановление Администрации муниципального образования "Муниципальный округ Можгинский район Удмуртской Республики"</t>
  </si>
  <si>
    <t>Утверждение муниципальной программы</t>
  </si>
  <si>
    <t>Добавление основного мероприятия "Разработка муниципальных программ в области энергосбережения и повышения энергетической эффективности"</t>
  </si>
  <si>
    <t>10.1</t>
  </si>
  <si>
    <t>11.1</t>
  </si>
  <si>
    <t>12.1</t>
  </si>
  <si>
    <t>13.1</t>
  </si>
  <si>
    <t xml:space="preserve">Управление по развитию территорий;
- отдел строительства и жилищно-коммунального хозяйства
</t>
  </si>
  <si>
    <t>Первый заместитель главы Администрации района по строительству и муниципальной инфраструктуре</t>
  </si>
  <si>
    <t xml:space="preserve">Разработка муниципальных программ в области энергосбережения и повышения энергетической эффективности </t>
  </si>
  <si>
    <t>Управление по развитию территорий</t>
  </si>
  <si>
    <t>2022 г.</t>
  </si>
  <si>
    <t>ежегодно</t>
  </si>
  <si>
    <t>2022-2027 гг.</t>
  </si>
  <si>
    <t>отдел экономики и проектной деятельности</t>
  </si>
  <si>
    <t>отдел имущественных отношений</t>
  </si>
  <si>
    <t>отдел строительства и жилищно-коммунального хозяйства</t>
  </si>
  <si>
    <t>Управление образования;
Управление культуры, спорта и молодежи</t>
  </si>
  <si>
    <t>08008S577М       0800805770</t>
  </si>
  <si>
    <t xml:space="preserve">244      </t>
  </si>
  <si>
    <t xml:space="preserve">08007S577М     </t>
  </si>
  <si>
    <t xml:space="preserve">244       </t>
  </si>
  <si>
    <t>01                  02                          03</t>
  </si>
  <si>
    <t xml:space="preserve">612  </t>
  </si>
  <si>
    <t>Реализация мероприятий  по восстановлению и устройству сетей уличного освещения в муниципальных образованиях  в Удмуртской Республике</t>
  </si>
  <si>
    <t xml:space="preserve">Отчет об использовании бюджетных осугнований бюджета муниципального образования "Муниципальный округ Можгинский район Удмуртской Республики" на реализацию муниципальной программы по состоянию на 01 января 2023 года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</si>
</sst>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000000000"/>
    <numFmt numFmtId="185" formatCode="0.000000000"/>
    <numFmt numFmtId="186" formatCode="0.000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.5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.5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8"/>
      <name val="Calibri"/>
      <family val="2"/>
    </font>
    <font>
      <b/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bscript"/>
      <sz val="8.5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8" fillId="0" borderId="0">
      <alignment/>
      <protection/>
    </xf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10" fillId="32" borderId="10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horizontal="left" vertical="center" wrapText="1" indent="1"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76" fontId="11" fillId="32" borderId="10" xfId="0" applyNumberFormat="1" applyFont="1" applyFill="1" applyBorder="1" applyAlignment="1">
      <alignment horizontal="right" vertical="center" wrapText="1"/>
    </xf>
    <xf numFmtId="176" fontId="10" fillId="32" borderId="10" xfId="0" applyNumberFormat="1" applyFont="1" applyFill="1" applyBorder="1" applyAlignment="1">
      <alignment horizontal="right" vertical="center" wrapText="1"/>
    </xf>
    <xf numFmtId="176" fontId="10" fillId="32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2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horizontal="right" indent="5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64" fillId="0" borderId="10" xfId="0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/>
    </xf>
    <xf numFmtId="0" fontId="64" fillId="0" borderId="10" xfId="0" applyFont="1" applyBorder="1" applyAlignment="1">
      <alignment horizontal="left" vertical="center"/>
    </xf>
    <xf numFmtId="49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right" vertical="center"/>
    </xf>
    <xf numFmtId="4" fontId="11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left" vertical="center" wrapText="1"/>
    </xf>
    <xf numFmtId="0" fontId="15" fillId="33" borderId="12" xfId="0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justify" wrapText="1"/>
    </xf>
    <xf numFmtId="4" fontId="7" fillId="33" borderId="10" xfId="0" applyNumberFormat="1" applyFont="1" applyFill="1" applyBorder="1" applyAlignment="1">
      <alignment horizontal="center" wrapText="1"/>
    </xf>
    <xf numFmtId="0" fontId="10" fillId="33" borderId="14" xfId="0" applyFont="1" applyFill="1" applyBorder="1" applyAlignment="1">
      <alignment horizontal="left" vertical="center" wrapText="1"/>
    </xf>
    <xf numFmtId="49" fontId="16" fillId="33" borderId="15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64" fillId="0" borderId="10" xfId="0" applyFont="1" applyBorder="1" applyAlignment="1">
      <alignment wrapText="1"/>
    </xf>
    <xf numFmtId="14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Alignment="1">
      <alignment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Fill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11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49" fontId="16" fillId="33" borderId="15" xfId="0" applyNumberFormat="1" applyFont="1" applyFill="1" applyBorder="1" applyAlignment="1">
      <alignment horizontal="left" vertical="center" wrapText="1"/>
    </xf>
    <xf numFmtId="49" fontId="16" fillId="33" borderId="22" xfId="0" applyNumberFormat="1" applyFont="1" applyFill="1" applyBorder="1" applyAlignment="1">
      <alignment horizontal="left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49" fontId="16" fillId="33" borderId="22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49" fontId="17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1" fillId="0" borderId="14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BreakPreview" zoomScaleNormal="110" zoomScaleSheetLayoutView="100" workbookViewId="0" topLeftCell="A1">
      <pane ySplit="7" topLeftCell="A23" activePane="bottomLeft" state="frozen"/>
      <selection pane="topLeft" activeCell="A1" sqref="A1"/>
      <selection pane="bottomLeft" activeCell="H13" sqref="H13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3.421875" style="0" customWidth="1"/>
    <col min="4" max="4" width="37.00390625" style="0" customWidth="1"/>
    <col min="5" max="5" width="10.57421875" style="0" customWidth="1"/>
    <col min="6" max="11" width="10.7109375" style="0" customWidth="1"/>
    <col min="12" max="12" width="15.8515625" style="0" customWidth="1"/>
  </cols>
  <sheetData>
    <row r="1" spans="1:12" ht="13.5" customHeight="1">
      <c r="A1" s="2"/>
      <c r="B1" s="8"/>
      <c r="C1" s="8"/>
      <c r="D1" s="8"/>
      <c r="E1" s="8"/>
      <c r="F1" s="8"/>
      <c r="G1" s="8"/>
      <c r="H1" s="8"/>
      <c r="I1" s="109" t="s">
        <v>2</v>
      </c>
      <c r="J1" s="110"/>
      <c r="K1" s="110"/>
      <c r="L1" s="110"/>
    </row>
    <row r="2" spans="1:12" ht="17.25" customHeight="1">
      <c r="A2" s="103" t="s">
        <v>169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29.25" customHeight="1">
      <c r="A3" s="111" t="s">
        <v>171</v>
      </c>
      <c r="B3" s="112"/>
      <c r="C3" s="112"/>
      <c r="D3" s="112"/>
      <c r="E3" s="112"/>
      <c r="F3" s="112"/>
      <c r="G3" s="112"/>
      <c r="H3" s="112"/>
      <c r="I3" s="113"/>
      <c r="J3" s="113"/>
      <c r="K3" s="113"/>
      <c r="L3" s="113"/>
    </row>
    <row r="4" spans="1:12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6.25" customHeight="1">
      <c r="A5" s="105" t="s">
        <v>14</v>
      </c>
      <c r="B5" s="105"/>
      <c r="C5" s="106" t="s">
        <v>0</v>
      </c>
      <c r="D5" s="106" t="s">
        <v>3</v>
      </c>
      <c r="E5" s="106" t="s">
        <v>1</v>
      </c>
      <c r="F5" s="114" t="s">
        <v>4</v>
      </c>
      <c r="G5" s="115"/>
      <c r="H5" s="116"/>
      <c r="I5" s="106" t="s">
        <v>111</v>
      </c>
      <c r="J5" s="106" t="s">
        <v>112</v>
      </c>
      <c r="K5" s="106" t="s">
        <v>113</v>
      </c>
      <c r="L5" s="106" t="s">
        <v>114</v>
      </c>
    </row>
    <row r="6" spans="1:12" ht="15">
      <c r="A6" s="105"/>
      <c r="B6" s="105"/>
      <c r="C6" s="106"/>
      <c r="D6" s="106"/>
      <c r="E6" s="106"/>
      <c r="F6" s="107" t="s">
        <v>108</v>
      </c>
      <c r="G6" s="107" t="s">
        <v>109</v>
      </c>
      <c r="H6" s="107" t="s">
        <v>110</v>
      </c>
      <c r="I6" s="106"/>
      <c r="J6" s="106"/>
      <c r="K6" s="106"/>
      <c r="L6" s="106"/>
    </row>
    <row r="7" spans="1:12" ht="40.5" customHeight="1">
      <c r="A7" s="14" t="s">
        <v>21</v>
      </c>
      <c r="B7" s="14" t="s">
        <v>15</v>
      </c>
      <c r="C7" s="106"/>
      <c r="D7" s="106"/>
      <c r="E7" s="106"/>
      <c r="F7" s="108"/>
      <c r="G7" s="108"/>
      <c r="H7" s="108"/>
      <c r="I7" s="106"/>
      <c r="J7" s="106"/>
      <c r="K7" s="106"/>
      <c r="L7" s="106"/>
    </row>
    <row r="8" spans="1:12" ht="15">
      <c r="A8" s="25" t="s">
        <v>34</v>
      </c>
      <c r="B8" s="25"/>
      <c r="C8" s="25"/>
      <c r="D8" s="119" t="s">
        <v>178</v>
      </c>
      <c r="E8" s="119"/>
      <c r="F8" s="119"/>
      <c r="G8" s="119"/>
      <c r="H8" s="119"/>
      <c r="I8" s="119"/>
      <c r="J8" s="119"/>
      <c r="K8" s="119"/>
      <c r="L8" s="119"/>
    </row>
    <row r="9" spans="1:12" ht="15">
      <c r="A9" s="25"/>
      <c r="B9" s="25"/>
      <c r="C9" s="25"/>
      <c r="D9" s="120" t="s">
        <v>54</v>
      </c>
      <c r="E9" s="121"/>
      <c r="F9" s="121"/>
      <c r="G9" s="121"/>
      <c r="H9" s="121"/>
      <c r="I9" s="121"/>
      <c r="J9" s="121"/>
      <c r="K9" s="121"/>
      <c r="L9" s="121"/>
    </row>
    <row r="10" spans="1:12" ht="48" customHeight="1">
      <c r="A10" s="26" t="s">
        <v>34</v>
      </c>
      <c r="B10" s="26"/>
      <c r="C10" s="26" t="s">
        <v>36</v>
      </c>
      <c r="D10" s="68" t="s">
        <v>51</v>
      </c>
      <c r="E10" s="69" t="s">
        <v>52</v>
      </c>
      <c r="F10" s="92">
        <v>19.1</v>
      </c>
      <c r="G10" s="13">
        <v>19.1</v>
      </c>
      <c r="H10" s="92">
        <v>19.1</v>
      </c>
      <c r="I10" s="55">
        <f>F10-G10</f>
        <v>0</v>
      </c>
      <c r="J10" s="56">
        <f>H10/G10*100</f>
        <v>100</v>
      </c>
      <c r="K10" s="56">
        <f>F10/H10*100</f>
        <v>100</v>
      </c>
      <c r="L10" s="55"/>
    </row>
    <row r="11" spans="1:12" ht="20.25" customHeight="1">
      <c r="A11" s="26" t="s">
        <v>34</v>
      </c>
      <c r="B11" s="26"/>
      <c r="C11" s="26"/>
      <c r="D11" s="122" t="s">
        <v>55</v>
      </c>
      <c r="E11" s="124"/>
      <c r="F11" s="124"/>
      <c r="G11" s="124"/>
      <c r="H11" s="124"/>
      <c r="I11" s="124"/>
      <c r="J11" s="124"/>
      <c r="K11" s="124"/>
      <c r="L11" s="124"/>
    </row>
    <row r="12" spans="1:12" ht="26.25" customHeight="1">
      <c r="A12" s="26" t="s">
        <v>34</v>
      </c>
      <c r="B12" s="26"/>
      <c r="C12" s="26" t="s">
        <v>31</v>
      </c>
      <c r="D12" s="68" t="s">
        <v>56</v>
      </c>
      <c r="E12" s="69" t="s">
        <v>57</v>
      </c>
      <c r="F12" s="87">
        <v>2.7</v>
      </c>
      <c r="G12" s="87">
        <v>2.7</v>
      </c>
      <c r="H12" s="87">
        <v>2.7</v>
      </c>
      <c r="I12" s="55">
        <f>H12-G12</f>
        <v>0</v>
      </c>
      <c r="J12" s="56">
        <f>H12/G12*100</f>
        <v>100</v>
      </c>
      <c r="K12" s="56">
        <f>H12/F12*100</f>
        <v>100</v>
      </c>
      <c r="L12" s="55"/>
    </row>
    <row r="13" spans="1:12" ht="31.5" customHeight="1">
      <c r="A13" s="26" t="s">
        <v>34</v>
      </c>
      <c r="B13" s="26"/>
      <c r="C13" s="26" t="s">
        <v>30</v>
      </c>
      <c r="D13" s="68" t="s">
        <v>58</v>
      </c>
      <c r="E13" s="69" t="s">
        <v>59</v>
      </c>
      <c r="F13" s="87">
        <v>160</v>
      </c>
      <c r="G13" s="87">
        <v>160</v>
      </c>
      <c r="H13" s="87">
        <v>160</v>
      </c>
      <c r="I13" s="55">
        <f>H13-G13</f>
        <v>0</v>
      </c>
      <c r="J13" s="56">
        <f>H13/G13*100</f>
        <v>100</v>
      </c>
      <c r="K13" s="56">
        <f>H13/F13*100</f>
        <v>100</v>
      </c>
      <c r="L13" s="67"/>
    </row>
    <row r="14" spans="1:12" ht="26.25" customHeight="1">
      <c r="A14" s="26" t="s">
        <v>34</v>
      </c>
      <c r="B14" s="26"/>
      <c r="C14" s="26"/>
      <c r="D14" s="122" t="s">
        <v>61</v>
      </c>
      <c r="E14" s="123"/>
      <c r="F14" s="123"/>
      <c r="G14" s="123"/>
      <c r="H14" s="123"/>
      <c r="I14" s="123"/>
      <c r="J14" s="123"/>
      <c r="K14" s="123"/>
      <c r="L14" s="123"/>
    </row>
    <row r="15" spans="1:12" ht="59.25" customHeight="1">
      <c r="A15" s="35" t="s">
        <v>34</v>
      </c>
      <c r="B15" s="35"/>
      <c r="C15" s="35" t="s">
        <v>37</v>
      </c>
      <c r="D15" s="72" t="s">
        <v>62</v>
      </c>
      <c r="E15" s="73" t="s">
        <v>53</v>
      </c>
      <c r="F15" s="88">
        <v>28</v>
      </c>
      <c r="G15" s="88">
        <v>28</v>
      </c>
      <c r="H15" s="88">
        <v>28</v>
      </c>
      <c r="I15" s="55">
        <f>H15-G15</f>
        <v>0</v>
      </c>
      <c r="J15" s="56">
        <f>H15/G15*100</f>
        <v>100</v>
      </c>
      <c r="K15" s="56">
        <f>F15/H15*100</f>
        <v>100</v>
      </c>
      <c r="L15" s="71"/>
    </row>
    <row r="16" spans="1:12" ht="69" customHeight="1">
      <c r="A16" s="26" t="s">
        <v>34</v>
      </c>
      <c r="B16" s="26"/>
      <c r="C16" s="26" t="s">
        <v>38</v>
      </c>
      <c r="D16" s="68" t="s">
        <v>63</v>
      </c>
      <c r="E16" s="69" t="s">
        <v>53</v>
      </c>
      <c r="F16" s="87">
        <v>80</v>
      </c>
      <c r="G16" s="13">
        <v>80</v>
      </c>
      <c r="H16" s="87">
        <v>80</v>
      </c>
      <c r="I16" s="55">
        <f>H16-G16</f>
        <v>0</v>
      </c>
      <c r="J16" s="56">
        <f>H16/G16*100</f>
        <v>100</v>
      </c>
      <c r="K16" s="56">
        <f>H16/F16*100</f>
        <v>100</v>
      </c>
      <c r="L16" s="67"/>
    </row>
    <row r="17" spans="1:12" ht="72.75" customHeight="1">
      <c r="A17" s="26" t="s">
        <v>34</v>
      </c>
      <c r="B17" s="26"/>
      <c r="C17" s="26" t="s">
        <v>41</v>
      </c>
      <c r="D17" s="68" t="s">
        <v>64</v>
      </c>
      <c r="E17" s="69" t="s">
        <v>53</v>
      </c>
      <c r="F17" s="87">
        <v>40</v>
      </c>
      <c r="G17" s="13">
        <v>90</v>
      </c>
      <c r="H17" s="87">
        <v>90</v>
      </c>
      <c r="I17" s="55">
        <f>H17-G17</f>
        <v>0</v>
      </c>
      <c r="J17" s="56">
        <f>H17/G17*100</f>
        <v>100</v>
      </c>
      <c r="K17" s="56">
        <f>H17/F17*100</f>
        <v>225</v>
      </c>
      <c r="L17" s="55"/>
    </row>
    <row r="18" spans="1:12" ht="26.25" customHeight="1">
      <c r="A18" s="26" t="s">
        <v>34</v>
      </c>
      <c r="B18" s="26"/>
      <c r="C18" s="26"/>
      <c r="D18" s="117" t="s">
        <v>65</v>
      </c>
      <c r="E18" s="118"/>
      <c r="F18" s="118"/>
      <c r="G18" s="118"/>
      <c r="H18" s="118"/>
      <c r="I18" s="118"/>
      <c r="J18" s="118"/>
      <c r="K18" s="118"/>
      <c r="L18" s="118"/>
    </row>
    <row r="19" spans="1:12" ht="26.25" customHeight="1">
      <c r="A19" s="26" t="s">
        <v>34</v>
      </c>
      <c r="B19" s="26"/>
      <c r="C19" s="26" t="s">
        <v>70</v>
      </c>
      <c r="D19" s="68" t="s">
        <v>66</v>
      </c>
      <c r="E19" s="69" t="s">
        <v>67</v>
      </c>
      <c r="F19" s="87">
        <v>557</v>
      </c>
      <c r="G19" s="13">
        <v>557</v>
      </c>
      <c r="H19" s="87">
        <v>557</v>
      </c>
      <c r="I19" s="55">
        <f>H19-G19</f>
        <v>0</v>
      </c>
      <c r="J19" s="56">
        <f>G19/H19*100</f>
        <v>100</v>
      </c>
      <c r="K19" s="56">
        <f>F19/H19*100</f>
        <v>100</v>
      </c>
      <c r="L19" s="55"/>
    </row>
    <row r="20" spans="1:12" ht="26.25" customHeight="1">
      <c r="A20" s="26" t="s">
        <v>34</v>
      </c>
      <c r="B20" s="26"/>
      <c r="C20" s="26" t="s">
        <v>71</v>
      </c>
      <c r="D20" s="68" t="s">
        <v>68</v>
      </c>
      <c r="E20" s="69" t="s">
        <v>69</v>
      </c>
      <c r="F20" s="87">
        <v>540</v>
      </c>
      <c r="G20" s="13">
        <v>540</v>
      </c>
      <c r="H20" s="87">
        <v>540</v>
      </c>
      <c r="I20" s="55">
        <f>H20-G20</f>
        <v>0</v>
      </c>
      <c r="J20" s="56">
        <f>G20/H20*100</f>
        <v>100</v>
      </c>
      <c r="K20" s="56">
        <f>F20/H20*100</f>
        <v>100</v>
      </c>
      <c r="L20" s="55"/>
    </row>
    <row r="21" spans="1:12" ht="15">
      <c r="A21" s="26" t="s">
        <v>34</v>
      </c>
      <c r="B21" s="26"/>
      <c r="C21" s="26"/>
      <c r="D21" s="117" t="s">
        <v>60</v>
      </c>
      <c r="E21" s="118"/>
      <c r="F21" s="118"/>
      <c r="G21" s="118"/>
      <c r="H21" s="118"/>
      <c r="I21" s="118"/>
      <c r="J21" s="118"/>
      <c r="K21" s="118"/>
      <c r="L21" s="118"/>
    </row>
    <row r="22" spans="1:12" ht="33.75">
      <c r="A22" s="26" t="s">
        <v>34</v>
      </c>
      <c r="B22" s="35"/>
      <c r="C22" s="36" t="s">
        <v>72</v>
      </c>
      <c r="D22" s="74" t="s">
        <v>81</v>
      </c>
      <c r="E22" s="75" t="s">
        <v>95</v>
      </c>
      <c r="F22" s="76">
        <v>32.39487951936628</v>
      </c>
      <c r="G22" s="76">
        <v>32.39487951936628</v>
      </c>
      <c r="H22" s="76">
        <v>32.39487951936628</v>
      </c>
      <c r="I22" s="70">
        <f>G22-H22</f>
        <v>0</v>
      </c>
      <c r="J22" s="56">
        <f>H22/G22*100</f>
        <v>100</v>
      </c>
      <c r="K22" s="56">
        <f aca="true" t="shared" si="0" ref="K22:K27">F22/H22*100</f>
        <v>100</v>
      </c>
      <c r="L22" s="77"/>
    </row>
    <row r="23" spans="1:12" ht="45">
      <c r="A23" s="26" t="s">
        <v>34</v>
      </c>
      <c r="B23" s="35"/>
      <c r="C23" s="36" t="s">
        <v>73</v>
      </c>
      <c r="D23" s="74" t="s">
        <v>82</v>
      </c>
      <c r="E23" s="75" t="s">
        <v>96</v>
      </c>
      <c r="F23" s="89">
        <v>79</v>
      </c>
      <c r="G23" s="95">
        <v>79</v>
      </c>
      <c r="H23" s="89">
        <v>79</v>
      </c>
      <c r="I23" s="55">
        <f>G23-H23</f>
        <v>0</v>
      </c>
      <c r="J23" s="56">
        <f>G23/H23*100</f>
        <v>100</v>
      </c>
      <c r="K23" s="56">
        <f t="shared" si="0"/>
        <v>100</v>
      </c>
      <c r="L23" s="77"/>
    </row>
    <row r="24" spans="1:12" ht="33.75">
      <c r="A24" s="35"/>
      <c r="B24" s="35"/>
      <c r="C24" s="36"/>
      <c r="D24" s="74" t="s">
        <v>83</v>
      </c>
      <c r="E24" s="75" t="s">
        <v>97</v>
      </c>
      <c r="F24" s="89">
        <v>2100</v>
      </c>
      <c r="G24" s="95">
        <v>2100</v>
      </c>
      <c r="H24" s="89">
        <v>2100</v>
      </c>
      <c r="I24" s="55">
        <f aca="true" t="shared" si="1" ref="I24:I35">G24-H24</f>
        <v>0</v>
      </c>
      <c r="J24" s="56">
        <f aca="true" t="shared" si="2" ref="J24:J34">G24/H24*100</f>
        <v>100</v>
      </c>
      <c r="K24" s="56">
        <f t="shared" si="0"/>
        <v>100</v>
      </c>
      <c r="L24" s="77"/>
    </row>
    <row r="25" spans="1:12" ht="33.75">
      <c r="A25" s="35"/>
      <c r="B25" s="35"/>
      <c r="C25" s="36" t="s">
        <v>182</v>
      </c>
      <c r="D25" s="74" t="s">
        <v>84</v>
      </c>
      <c r="E25" s="75" t="s">
        <v>102</v>
      </c>
      <c r="F25" s="89">
        <v>18</v>
      </c>
      <c r="G25" s="95">
        <v>18</v>
      </c>
      <c r="H25" s="89">
        <v>18</v>
      </c>
      <c r="I25" s="55">
        <f t="shared" si="1"/>
        <v>0</v>
      </c>
      <c r="J25" s="56">
        <f t="shared" si="2"/>
        <v>100</v>
      </c>
      <c r="K25" s="56">
        <f t="shared" si="0"/>
        <v>100</v>
      </c>
      <c r="L25" s="77"/>
    </row>
    <row r="26" spans="1:12" ht="34.5">
      <c r="A26" s="26" t="s">
        <v>34</v>
      </c>
      <c r="B26" s="35"/>
      <c r="C26" s="36" t="s">
        <v>105</v>
      </c>
      <c r="D26" s="74" t="s">
        <v>85</v>
      </c>
      <c r="E26" s="75" t="s">
        <v>98</v>
      </c>
      <c r="F26" s="91">
        <v>0.15</v>
      </c>
      <c r="G26" s="101">
        <v>0.15</v>
      </c>
      <c r="H26" s="91">
        <v>0.15</v>
      </c>
      <c r="I26" s="78">
        <f t="shared" si="1"/>
        <v>0</v>
      </c>
      <c r="J26" s="56">
        <f t="shared" si="2"/>
        <v>100</v>
      </c>
      <c r="K26" s="56">
        <f t="shared" si="0"/>
        <v>100</v>
      </c>
      <c r="L26" s="79"/>
    </row>
    <row r="27" spans="1:12" ht="34.5">
      <c r="A27" s="35"/>
      <c r="B27" s="35"/>
      <c r="C27" s="36"/>
      <c r="D27" s="80" t="s">
        <v>86</v>
      </c>
      <c r="E27" s="75" t="s">
        <v>67</v>
      </c>
      <c r="F27" s="89">
        <v>18000</v>
      </c>
      <c r="G27" s="95">
        <v>18000</v>
      </c>
      <c r="H27" s="89">
        <v>18000</v>
      </c>
      <c r="I27" s="55">
        <f t="shared" si="1"/>
        <v>0</v>
      </c>
      <c r="J27" s="56">
        <f t="shared" si="2"/>
        <v>100</v>
      </c>
      <c r="K27" s="56">
        <f t="shared" si="0"/>
        <v>100</v>
      </c>
      <c r="L27" s="79"/>
    </row>
    <row r="28" spans="1:12" ht="23.25">
      <c r="A28" s="35"/>
      <c r="B28" s="35"/>
      <c r="C28" s="36"/>
      <c r="D28" s="80" t="s">
        <v>87</v>
      </c>
      <c r="E28" s="75" t="s">
        <v>99</v>
      </c>
      <c r="F28" s="90">
        <v>120200</v>
      </c>
      <c r="G28" s="102">
        <v>120200</v>
      </c>
      <c r="H28" s="90">
        <v>120200</v>
      </c>
      <c r="I28" s="55">
        <f t="shared" si="1"/>
        <v>0</v>
      </c>
      <c r="J28" s="56">
        <f t="shared" si="2"/>
        <v>100</v>
      </c>
      <c r="K28" s="56">
        <f aca="true" t="shared" si="3" ref="K28:K34">H28/F28*100</f>
        <v>100</v>
      </c>
      <c r="L28" s="81"/>
    </row>
    <row r="29" spans="1:12" ht="33.75">
      <c r="A29" s="35"/>
      <c r="B29" s="35"/>
      <c r="C29" s="36" t="s">
        <v>183</v>
      </c>
      <c r="D29" s="74" t="s">
        <v>88</v>
      </c>
      <c r="E29" s="75" t="s">
        <v>103</v>
      </c>
      <c r="F29" s="89">
        <v>0.174</v>
      </c>
      <c r="G29" s="95">
        <v>0.174</v>
      </c>
      <c r="H29" s="89">
        <v>0.174</v>
      </c>
      <c r="I29" s="55">
        <f t="shared" si="1"/>
        <v>0</v>
      </c>
      <c r="J29" s="56">
        <f t="shared" si="2"/>
        <v>100</v>
      </c>
      <c r="K29" s="56">
        <f>F29/H29*100</f>
        <v>100</v>
      </c>
      <c r="L29" s="77"/>
    </row>
    <row r="30" spans="1:12" ht="33.75">
      <c r="A30" s="26" t="s">
        <v>34</v>
      </c>
      <c r="B30" s="35"/>
      <c r="C30" s="36" t="s">
        <v>74</v>
      </c>
      <c r="D30" s="82" t="s">
        <v>89</v>
      </c>
      <c r="E30" s="66" t="s">
        <v>100</v>
      </c>
      <c r="F30" s="89">
        <v>0.1</v>
      </c>
      <c r="G30" s="95">
        <v>0.1</v>
      </c>
      <c r="H30" s="89">
        <v>0.1</v>
      </c>
      <c r="I30" s="78">
        <f t="shared" si="1"/>
        <v>0</v>
      </c>
      <c r="J30" s="56">
        <f t="shared" si="2"/>
        <v>100</v>
      </c>
      <c r="K30" s="56">
        <f t="shared" si="3"/>
        <v>100</v>
      </c>
      <c r="L30" s="75"/>
    </row>
    <row r="31" spans="1:12" ht="33.75">
      <c r="A31" s="35"/>
      <c r="B31" s="35"/>
      <c r="C31" s="36"/>
      <c r="D31" s="74" t="s">
        <v>90</v>
      </c>
      <c r="E31" s="75" t="s">
        <v>101</v>
      </c>
      <c r="F31" s="89">
        <v>3.8</v>
      </c>
      <c r="G31" s="95">
        <v>3.8</v>
      </c>
      <c r="H31" s="89">
        <v>3.8</v>
      </c>
      <c r="I31" s="55">
        <f t="shared" si="1"/>
        <v>0</v>
      </c>
      <c r="J31" s="56">
        <f t="shared" si="2"/>
        <v>100</v>
      </c>
      <c r="K31" s="56">
        <f t="shared" si="3"/>
        <v>100</v>
      </c>
      <c r="L31" s="77"/>
    </row>
    <row r="32" spans="1:12" ht="33.75">
      <c r="A32" s="35"/>
      <c r="B32" s="35"/>
      <c r="C32" s="36" t="s">
        <v>184</v>
      </c>
      <c r="D32" s="74" t="s">
        <v>91</v>
      </c>
      <c r="E32" s="75" t="s">
        <v>104</v>
      </c>
      <c r="F32" s="89">
        <v>7.6</v>
      </c>
      <c r="G32" s="95">
        <v>7.6</v>
      </c>
      <c r="H32" s="89">
        <v>7.6</v>
      </c>
      <c r="I32" s="55">
        <f t="shared" si="1"/>
        <v>0</v>
      </c>
      <c r="J32" s="56">
        <f t="shared" si="2"/>
        <v>100</v>
      </c>
      <c r="K32" s="56">
        <f t="shared" si="3"/>
        <v>100</v>
      </c>
      <c r="L32" s="77"/>
    </row>
    <row r="33" spans="1:12" ht="34.5">
      <c r="A33" s="26" t="s">
        <v>34</v>
      </c>
      <c r="B33" s="26"/>
      <c r="C33" s="37" t="s">
        <v>75</v>
      </c>
      <c r="D33" s="74" t="s">
        <v>92</v>
      </c>
      <c r="E33" s="75" t="s">
        <v>100</v>
      </c>
      <c r="F33" s="95">
        <v>0.7</v>
      </c>
      <c r="G33" s="95">
        <v>0.7</v>
      </c>
      <c r="H33" s="93">
        <v>0.7</v>
      </c>
      <c r="I33" s="78">
        <f t="shared" si="1"/>
        <v>0</v>
      </c>
      <c r="J33" s="56">
        <f t="shared" si="2"/>
        <v>100</v>
      </c>
      <c r="K33" s="56">
        <f t="shared" si="3"/>
        <v>100</v>
      </c>
      <c r="L33" s="77"/>
    </row>
    <row r="34" spans="1:12" ht="33.75">
      <c r="A34" s="26"/>
      <c r="B34" s="26"/>
      <c r="C34" s="37"/>
      <c r="D34" s="74" t="s">
        <v>93</v>
      </c>
      <c r="E34" s="75" t="s">
        <v>101</v>
      </c>
      <c r="F34" s="95">
        <v>17.4</v>
      </c>
      <c r="G34" s="95">
        <v>17.4</v>
      </c>
      <c r="H34" s="93">
        <v>17.4</v>
      </c>
      <c r="I34" s="78">
        <f t="shared" si="1"/>
        <v>0</v>
      </c>
      <c r="J34" s="56">
        <f t="shared" si="2"/>
        <v>100</v>
      </c>
      <c r="K34" s="56">
        <f t="shared" si="3"/>
        <v>100</v>
      </c>
      <c r="L34" s="77"/>
    </row>
    <row r="35" spans="1:12" ht="33.75">
      <c r="A35" s="26"/>
      <c r="B35" s="26"/>
      <c r="C35" s="37" t="s">
        <v>185</v>
      </c>
      <c r="D35" s="74" t="s">
        <v>94</v>
      </c>
      <c r="E35" s="75" t="s">
        <v>104</v>
      </c>
      <c r="F35" s="89">
        <v>0</v>
      </c>
      <c r="G35" s="89">
        <v>0.4</v>
      </c>
      <c r="H35" s="89">
        <v>0.4</v>
      </c>
      <c r="I35" s="78">
        <f t="shared" si="1"/>
        <v>0</v>
      </c>
      <c r="J35" s="56">
        <f>G35/H35*100</f>
        <v>100</v>
      </c>
      <c r="K35" s="56">
        <v>100</v>
      </c>
      <c r="L35" s="77"/>
    </row>
  </sheetData>
  <sheetProtection/>
  <mergeCells count="21">
    <mergeCell ref="D14:L14"/>
    <mergeCell ref="D11:L11"/>
    <mergeCell ref="L5:L7"/>
    <mergeCell ref="I1:L1"/>
    <mergeCell ref="A3:L3"/>
    <mergeCell ref="F5:H5"/>
    <mergeCell ref="J5:J7"/>
    <mergeCell ref="K5:K7"/>
    <mergeCell ref="D21:L21"/>
    <mergeCell ref="D8:L8"/>
    <mergeCell ref="D18:L18"/>
    <mergeCell ref="D9:L9"/>
    <mergeCell ref="E5:E7"/>
    <mergeCell ref="A2:L2"/>
    <mergeCell ref="A5:B6"/>
    <mergeCell ref="I5:I7"/>
    <mergeCell ref="C5:C7"/>
    <mergeCell ref="D5:D7"/>
    <mergeCell ref="H6:H7"/>
    <mergeCell ref="F6:F7"/>
    <mergeCell ref="G6:G7"/>
  </mergeCells>
  <printOptions/>
  <pageMargins left="0.7086614173228347" right="0.7086614173228347" top="0.7874015748031497" bottom="0.5118110236220472" header="0.31496062992125984" footer="0.31496062992125984"/>
  <pageSetup fitToHeight="2" fitToWidth="1" horizontalDpi="600" verticalDpi="600" orientation="portrait" paperSize="9" scale="62" r:id="rId1"/>
  <headerFooter>
    <oddFooter>&amp;C&amp;P</oddFooter>
  </headerFooter>
  <rowBreaks count="2" manualBreakCount="2">
    <brk id="13" max="11" man="1"/>
    <brk id="2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Normal="110" zoomScaleSheetLayoutView="100" zoomScalePageLayoutView="110" workbookViewId="0" topLeftCell="A1">
      <pane ySplit="6" topLeftCell="A10" activePane="bottomLeft" state="frozen"/>
      <selection pane="topLeft" activeCell="A1" sqref="A1"/>
      <selection pane="bottomLeft" activeCell="E27" sqref="E27"/>
    </sheetView>
  </sheetViews>
  <sheetFormatPr defaultColWidth="9.140625" defaultRowHeight="15"/>
  <cols>
    <col min="1" max="2" width="3.7109375" style="0" customWidth="1"/>
    <col min="3" max="3" width="3.8515625" style="0" customWidth="1"/>
    <col min="4" max="4" width="3.140625" style="0" customWidth="1"/>
    <col min="5" max="5" width="45.7109375" style="0" customWidth="1"/>
    <col min="6" max="6" width="15.57421875" style="0" customWidth="1"/>
    <col min="7" max="7" width="14.140625" style="0" customWidth="1"/>
    <col min="8" max="8" width="12.140625" style="0" customWidth="1"/>
    <col min="9" max="10" width="22.57421875" style="0" customWidth="1"/>
    <col min="11" max="11" width="14.00390625" style="9" customWidth="1"/>
  </cols>
  <sheetData>
    <row r="1" spans="1:11" s="6" customFormat="1" ht="13.5" customHeight="1">
      <c r="A1" s="5"/>
      <c r="B1" s="5"/>
      <c r="C1" s="5"/>
      <c r="D1" s="5"/>
      <c r="E1" s="5"/>
      <c r="F1" s="5"/>
      <c r="G1" s="5"/>
      <c r="H1" s="5"/>
      <c r="I1" s="39" t="s">
        <v>19</v>
      </c>
      <c r="J1" s="39"/>
      <c r="K1" s="10"/>
    </row>
    <row r="2" spans="1:11" s="6" customFormat="1" ht="22.5" customHeight="1">
      <c r="A2" s="103" t="s">
        <v>170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1" s="6" customFormat="1" ht="33.75" customHeight="1">
      <c r="A3" s="111" t="s">
        <v>172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s="6" customFormat="1" ht="13.5" customHeight="1">
      <c r="A4" s="5"/>
      <c r="B4" s="5"/>
      <c r="C4" s="5"/>
      <c r="D4" s="7"/>
      <c r="E4" s="7"/>
      <c r="F4" s="7"/>
      <c r="G4" s="7"/>
      <c r="H4" s="7"/>
      <c r="I4" s="7"/>
      <c r="J4" s="7"/>
      <c r="K4" s="11"/>
    </row>
    <row r="5" spans="1:11" ht="37.5" customHeight="1">
      <c r="A5" s="106" t="s">
        <v>14</v>
      </c>
      <c r="B5" s="106"/>
      <c r="C5" s="106"/>
      <c r="D5" s="106"/>
      <c r="E5" s="106" t="s">
        <v>23</v>
      </c>
      <c r="F5" s="106" t="s">
        <v>28</v>
      </c>
      <c r="G5" s="106" t="s">
        <v>115</v>
      </c>
      <c r="H5" s="106" t="s">
        <v>116</v>
      </c>
      <c r="I5" s="106" t="s">
        <v>5</v>
      </c>
      <c r="J5" s="106" t="s">
        <v>117</v>
      </c>
      <c r="K5" s="106" t="s">
        <v>118</v>
      </c>
    </row>
    <row r="6" spans="1:11" ht="18.75" customHeight="1">
      <c r="A6" s="13" t="s">
        <v>21</v>
      </c>
      <c r="B6" s="13" t="s">
        <v>15</v>
      </c>
      <c r="C6" s="13" t="s">
        <v>16</v>
      </c>
      <c r="D6" s="13" t="s">
        <v>17</v>
      </c>
      <c r="E6" s="106"/>
      <c r="F6" s="106"/>
      <c r="G6" s="106"/>
      <c r="H6" s="106"/>
      <c r="I6" s="106"/>
      <c r="J6" s="106"/>
      <c r="K6" s="106"/>
    </row>
    <row r="7" spans="1:11" ht="41.25" customHeight="1">
      <c r="A7" s="25" t="s">
        <v>34</v>
      </c>
      <c r="B7" s="25"/>
      <c r="C7" s="25"/>
      <c r="D7" s="25"/>
      <c r="E7" s="17" t="s">
        <v>178</v>
      </c>
      <c r="F7" s="15"/>
      <c r="G7" s="15"/>
      <c r="H7" s="15"/>
      <c r="I7" s="15"/>
      <c r="J7" s="15"/>
      <c r="K7" s="18"/>
    </row>
    <row r="8" spans="1:11" ht="101.25">
      <c r="A8" s="26" t="s">
        <v>34</v>
      </c>
      <c r="B8" s="26"/>
      <c r="C8" s="32" t="s">
        <v>36</v>
      </c>
      <c r="D8" s="32"/>
      <c r="E8" s="30" t="s">
        <v>35</v>
      </c>
      <c r="F8" s="13" t="s">
        <v>193</v>
      </c>
      <c r="G8" s="33" t="s">
        <v>191</v>
      </c>
      <c r="H8" s="33" t="s">
        <v>191</v>
      </c>
      <c r="I8" s="34" t="s">
        <v>43</v>
      </c>
      <c r="J8" s="60" t="s">
        <v>168</v>
      </c>
      <c r="K8" s="32"/>
    </row>
    <row r="9" spans="1:11" ht="60" customHeight="1">
      <c r="A9" s="26" t="s">
        <v>34</v>
      </c>
      <c r="B9" s="26"/>
      <c r="C9" s="32" t="s">
        <v>31</v>
      </c>
      <c r="D9" s="32"/>
      <c r="E9" s="30" t="s">
        <v>149</v>
      </c>
      <c r="F9" s="13"/>
      <c r="G9" s="33"/>
      <c r="H9" s="33"/>
      <c r="I9" s="30" t="s">
        <v>50</v>
      </c>
      <c r="J9" s="30" t="s">
        <v>146</v>
      </c>
      <c r="K9" s="32"/>
    </row>
    <row r="10" spans="1:11" ht="112.5">
      <c r="A10" s="26" t="s">
        <v>34</v>
      </c>
      <c r="B10" s="26"/>
      <c r="C10" s="32" t="s">
        <v>31</v>
      </c>
      <c r="D10" s="32" t="s">
        <v>36</v>
      </c>
      <c r="E10" s="30" t="s">
        <v>162</v>
      </c>
      <c r="F10" s="13" t="s">
        <v>194</v>
      </c>
      <c r="G10" s="13" t="s">
        <v>192</v>
      </c>
      <c r="H10" s="13" t="s">
        <v>192</v>
      </c>
      <c r="I10" s="30" t="s">
        <v>44</v>
      </c>
      <c r="J10" s="60" t="s">
        <v>168</v>
      </c>
      <c r="K10" s="32"/>
    </row>
    <row r="11" spans="1:11" ht="51" customHeight="1">
      <c r="A11" s="26" t="s">
        <v>34</v>
      </c>
      <c r="B11" s="26"/>
      <c r="C11" s="32" t="s">
        <v>31</v>
      </c>
      <c r="D11" s="32" t="s">
        <v>31</v>
      </c>
      <c r="E11" s="30" t="s">
        <v>163</v>
      </c>
      <c r="F11" s="13" t="s">
        <v>195</v>
      </c>
      <c r="G11" s="13" t="s">
        <v>192</v>
      </c>
      <c r="H11" s="13" t="s">
        <v>192</v>
      </c>
      <c r="I11" s="30" t="s">
        <v>166</v>
      </c>
      <c r="J11" s="30" t="s">
        <v>131</v>
      </c>
      <c r="K11" s="31"/>
    </row>
    <row r="12" spans="1:11" ht="61.5" customHeight="1">
      <c r="A12" s="26" t="s">
        <v>34</v>
      </c>
      <c r="B12" s="26"/>
      <c r="C12" s="32" t="s">
        <v>31</v>
      </c>
      <c r="D12" s="32" t="s">
        <v>30</v>
      </c>
      <c r="E12" s="30" t="s">
        <v>164</v>
      </c>
      <c r="F12" s="13" t="s">
        <v>195</v>
      </c>
      <c r="G12" s="13" t="s">
        <v>192</v>
      </c>
      <c r="H12" s="13" t="s">
        <v>192</v>
      </c>
      <c r="I12" s="30" t="s">
        <v>167</v>
      </c>
      <c r="J12" s="30" t="s">
        <v>131</v>
      </c>
      <c r="K12" s="32"/>
    </row>
    <row r="13" spans="1:11" ht="76.5" customHeight="1">
      <c r="A13" s="26" t="s">
        <v>34</v>
      </c>
      <c r="B13" s="26"/>
      <c r="C13" s="32" t="s">
        <v>31</v>
      </c>
      <c r="D13" s="32" t="s">
        <v>37</v>
      </c>
      <c r="E13" s="30" t="s">
        <v>152</v>
      </c>
      <c r="F13" s="13" t="s">
        <v>196</v>
      </c>
      <c r="G13" s="13" t="s">
        <v>192</v>
      </c>
      <c r="H13" s="13" t="s">
        <v>192</v>
      </c>
      <c r="I13" s="30" t="s">
        <v>45</v>
      </c>
      <c r="J13" s="30" t="s">
        <v>146</v>
      </c>
      <c r="K13" s="32"/>
    </row>
    <row r="14" spans="1:11" ht="61.5" customHeight="1">
      <c r="A14" s="26" t="s">
        <v>34</v>
      </c>
      <c r="B14" s="26"/>
      <c r="C14" s="32" t="s">
        <v>31</v>
      </c>
      <c r="D14" s="32" t="s">
        <v>38</v>
      </c>
      <c r="E14" s="30" t="s">
        <v>153</v>
      </c>
      <c r="F14" s="13" t="s">
        <v>196</v>
      </c>
      <c r="G14" s="13" t="s">
        <v>192</v>
      </c>
      <c r="H14" s="13" t="s">
        <v>192</v>
      </c>
      <c r="I14" s="30" t="s">
        <v>50</v>
      </c>
      <c r="J14" s="60" t="s">
        <v>168</v>
      </c>
      <c r="K14" s="32"/>
    </row>
    <row r="15" spans="1:11" ht="56.25" customHeight="1">
      <c r="A15" s="26" t="s">
        <v>34</v>
      </c>
      <c r="B15" s="26"/>
      <c r="C15" s="32" t="s">
        <v>31</v>
      </c>
      <c r="D15" s="32" t="s">
        <v>41</v>
      </c>
      <c r="E15" s="30" t="s">
        <v>154</v>
      </c>
      <c r="F15" s="13" t="s">
        <v>195</v>
      </c>
      <c r="G15" s="13" t="s">
        <v>192</v>
      </c>
      <c r="H15" s="13" t="s">
        <v>192</v>
      </c>
      <c r="I15" s="30" t="s">
        <v>50</v>
      </c>
      <c r="J15" s="60" t="s">
        <v>168</v>
      </c>
      <c r="K15" s="32"/>
    </row>
    <row r="16" spans="1:11" ht="47.25" customHeight="1">
      <c r="A16" s="26" t="s">
        <v>34</v>
      </c>
      <c r="B16" s="26"/>
      <c r="C16" s="32" t="s">
        <v>30</v>
      </c>
      <c r="D16" s="32"/>
      <c r="E16" s="30" t="s">
        <v>165</v>
      </c>
      <c r="F16" s="13"/>
      <c r="G16" s="13"/>
      <c r="H16" s="13"/>
      <c r="I16" s="30"/>
      <c r="J16" s="60"/>
      <c r="K16" s="32"/>
    </row>
    <row r="17" spans="1:11" ht="87.75" customHeight="1">
      <c r="A17" s="26" t="s">
        <v>34</v>
      </c>
      <c r="B17" s="26"/>
      <c r="C17" s="32" t="s">
        <v>30</v>
      </c>
      <c r="D17" s="32" t="s">
        <v>36</v>
      </c>
      <c r="E17" s="30" t="s">
        <v>76</v>
      </c>
      <c r="F17" s="13" t="s">
        <v>195</v>
      </c>
      <c r="G17" s="13" t="s">
        <v>192</v>
      </c>
      <c r="H17" s="13" t="s">
        <v>192</v>
      </c>
      <c r="I17" s="30" t="s">
        <v>47</v>
      </c>
      <c r="J17" s="60" t="s">
        <v>168</v>
      </c>
      <c r="K17" s="32"/>
    </row>
    <row r="18" spans="1:11" ht="40.5" customHeight="1">
      <c r="A18" s="26" t="s">
        <v>34</v>
      </c>
      <c r="B18" s="26"/>
      <c r="C18" s="32" t="s">
        <v>30</v>
      </c>
      <c r="D18" s="32" t="s">
        <v>31</v>
      </c>
      <c r="E18" s="30" t="s">
        <v>77</v>
      </c>
      <c r="F18" s="13" t="s">
        <v>195</v>
      </c>
      <c r="G18" s="13" t="s">
        <v>192</v>
      </c>
      <c r="H18" s="13" t="s">
        <v>192</v>
      </c>
      <c r="I18" s="30" t="s">
        <v>46</v>
      </c>
      <c r="J18" s="60" t="s">
        <v>168</v>
      </c>
      <c r="K18" s="32"/>
    </row>
    <row r="19" spans="1:11" ht="40.5" customHeight="1">
      <c r="A19" s="26" t="s">
        <v>34</v>
      </c>
      <c r="B19" s="26"/>
      <c r="C19" s="32" t="s">
        <v>30</v>
      </c>
      <c r="D19" s="32" t="s">
        <v>30</v>
      </c>
      <c r="E19" s="30" t="s">
        <v>78</v>
      </c>
      <c r="F19" s="13" t="s">
        <v>195</v>
      </c>
      <c r="G19" s="13" t="s">
        <v>192</v>
      </c>
      <c r="H19" s="13" t="s">
        <v>192</v>
      </c>
      <c r="I19" s="30" t="s">
        <v>48</v>
      </c>
      <c r="J19" s="60" t="s">
        <v>168</v>
      </c>
      <c r="K19" s="32"/>
    </row>
    <row r="20" spans="1:11" ht="40.5" customHeight="1">
      <c r="A20" s="26" t="s">
        <v>34</v>
      </c>
      <c r="B20" s="26"/>
      <c r="C20" s="32" t="s">
        <v>30</v>
      </c>
      <c r="D20" s="32" t="s">
        <v>37</v>
      </c>
      <c r="E20" s="30" t="s">
        <v>79</v>
      </c>
      <c r="F20" s="13" t="s">
        <v>195</v>
      </c>
      <c r="G20" s="13" t="s">
        <v>192</v>
      </c>
      <c r="H20" s="13" t="s">
        <v>192</v>
      </c>
      <c r="I20" s="30" t="s">
        <v>49</v>
      </c>
      <c r="J20" s="60" t="s">
        <v>168</v>
      </c>
      <c r="K20" s="32"/>
    </row>
    <row r="21" spans="1:11" ht="51.75" customHeight="1">
      <c r="A21" s="26" t="s">
        <v>34</v>
      </c>
      <c r="B21" s="26"/>
      <c r="C21" s="32" t="s">
        <v>37</v>
      </c>
      <c r="D21" s="32"/>
      <c r="E21" s="30" t="s">
        <v>39</v>
      </c>
      <c r="F21" s="13" t="s">
        <v>195</v>
      </c>
      <c r="G21" s="13" t="s">
        <v>192</v>
      </c>
      <c r="H21" s="13" t="s">
        <v>192</v>
      </c>
      <c r="I21" s="30" t="s">
        <v>50</v>
      </c>
      <c r="J21" s="60" t="s">
        <v>168</v>
      </c>
      <c r="K21" s="32"/>
    </row>
    <row r="22" spans="1:11" ht="50.25" customHeight="1">
      <c r="A22" s="26" t="s">
        <v>34</v>
      </c>
      <c r="B22" s="26"/>
      <c r="C22" s="32" t="s">
        <v>38</v>
      </c>
      <c r="D22" s="32"/>
      <c r="E22" s="30" t="s">
        <v>40</v>
      </c>
      <c r="F22" s="13" t="s">
        <v>193</v>
      </c>
      <c r="G22" s="13" t="s">
        <v>192</v>
      </c>
      <c r="H22" s="13" t="s">
        <v>192</v>
      </c>
      <c r="I22" s="30" t="s">
        <v>49</v>
      </c>
      <c r="J22" s="60" t="s">
        <v>168</v>
      </c>
      <c r="K22" s="32"/>
    </row>
    <row r="23" spans="1:11" ht="63" customHeight="1">
      <c r="A23" s="59" t="s">
        <v>34</v>
      </c>
      <c r="B23" s="58"/>
      <c r="C23" s="32" t="s">
        <v>41</v>
      </c>
      <c r="D23" s="32"/>
      <c r="E23" s="30" t="s">
        <v>42</v>
      </c>
      <c r="F23" s="13" t="s">
        <v>193</v>
      </c>
      <c r="G23" s="13" t="s">
        <v>192</v>
      </c>
      <c r="H23" s="13" t="s">
        <v>192</v>
      </c>
      <c r="I23" s="30" t="s">
        <v>49</v>
      </c>
      <c r="J23" s="60" t="s">
        <v>168</v>
      </c>
      <c r="K23" s="57"/>
    </row>
    <row r="24" spans="1:11" ht="63" customHeight="1">
      <c r="A24" s="59" t="s">
        <v>34</v>
      </c>
      <c r="B24" s="58"/>
      <c r="C24" s="32" t="s">
        <v>70</v>
      </c>
      <c r="D24" s="32"/>
      <c r="E24" s="30" t="s">
        <v>203</v>
      </c>
      <c r="F24" s="13" t="s">
        <v>189</v>
      </c>
      <c r="G24" s="13" t="s">
        <v>192</v>
      </c>
      <c r="H24" s="13" t="s">
        <v>192</v>
      </c>
      <c r="I24" s="30" t="s">
        <v>49</v>
      </c>
      <c r="J24" s="30" t="s">
        <v>146</v>
      </c>
      <c r="K24" s="57"/>
    </row>
    <row r="25" spans="1:11" ht="45">
      <c r="A25" s="59" t="s">
        <v>34</v>
      </c>
      <c r="B25" s="58"/>
      <c r="C25" s="32" t="s">
        <v>71</v>
      </c>
      <c r="D25" s="32"/>
      <c r="E25" s="30" t="s">
        <v>188</v>
      </c>
      <c r="F25" s="13" t="s">
        <v>189</v>
      </c>
      <c r="G25" s="13" t="s">
        <v>190</v>
      </c>
      <c r="H25" s="13" t="s">
        <v>190</v>
      </c>
      <c r="I25" s="30" t="s">
        <v>50</v>
      </c>
      <c r="J25" s="30" t="s">
        <v>146</v>
      </c>
      <c r="K25" s="57"/>
    </row>
  </sheetData>
  <sheetProtection/>
  <mergeCells count="10">
    <mergeCell ref="G5:G6"/>
    <mergeCell ref="J5:J6"/>
    <mergeCell ref="A2:K2"/>
    <mergeCell ref="A5:D5"/>
    <mergeCell ref="E5:E6"/>
    <mergeCell ref="F5:F6"/>
    <mergeCell ref="H5:H6"/>
    <mergeCell ref="I5:I6"/>
    <mergeCell ref="K5:K6"/>
    <mergeCell ref="A3:K3"/>
  </mergeCells>
  <printOptions/>
  <pageMargins left="0.7086614173228347" right="0.7086614173228347" top="0.5905511811023623" bottom="0.3937007874015748" header="0.31496062992125984" footer="0.31496062992125984"/>
  <pageSetup fitToHeight="0" horizontalDpi="600" verticalDpi="600" orientation="landscape" paperSize="9" scale="8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view="pageBreakPreview" zoomScaleNormal="110" zoomScaleSheetLayoutView="100" zoomScalePageLayoutView="0" workbookViewId="0" topLeftCell="A1">
      <selection activeCell="E2" sqref="E2:N2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.57421875" style="0" customWidth="1"/>
    <col min="4" max="4" width="3.140625" style="0" customWidth="1"/>
    <col min="5" max="5" width="37.57421875" style="0" customWidth="1"/>
    <col min="6" max="6" width="26.00390625" style="0" customWidth="1"/>
    <col min="7" max="7" width="4.7109375" style="0" customWidth="1"/>
    <col min="8" max="8" width="3.28125" style="0" customWidth="1"/>
    <col min="9" max="9" width="3.421875" style="0" customWidth="1"/>
    <col min="10" max="10" width="11.00390625" style="0" customWidth="1"/>
    <col min="11" max="11" width="4.421875" style="0" customWidth="1"/>
    <col min="12" max="16" width="9.7109375" style="0" customWidth="1"/>
  </cols>
  <sheetData>
    <row r="1" spans="1:16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32</v>
      </c>
      <c r="N1" s="4"/>
      <c r="O1" s="4"/>
      <c r="P1" s="8"/>
    </row>
    <row r="2" spans="1:16" ht="33" customHeight="1">
      <c r="A2" s="38"/>
      <c r="B2" s="41"/>
      <c r="C2" s="41"/>
      <c r="D2" s="41"/>
      <c r="E2" s="132" t="s">
        <v>204</v>
      </c>
      <c r="F2" s="132"/>
      <c r="G2" s="132"/>
      <c r="H2" s="132"/>
      <c r="I2" s="132"/>
      <c r="J2" s="132"/>
      <c r="K2" s="132"/>
      <c r="L2" s="132"/>
      <c r="M2" s="132"/>
      <c r="N2" s="132"/>
      <c r="O2" s="41"/>
      <c r="P2" s="41"/>
    </row>
    <row r="3" spans="1:16" ht="33" customHeight="1">
      <c r="A3" s="111" t="s">
        <v>172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33" customHeight="1">
      <c r="A4" s="8"/>
      <c r="B4" s="8"/>
      <c r="C4" s="8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33" customHeight="1">
      <c r="A5" s="106" t="s">
        <v>14</v>
      </c>
      <c r="B5" s="106"/>
      <c r="C5" s="106"/>
      <c r="D5" s="106"/>
      <c r="E5" s="106" t="s">
        <v>20</v>
      </c>
      <c r="F5" s="106" t="s">
        <v>28</v>
      </c>
      <c r="G5" s="106" t="s">
        <v>6</v>
      </c>
      <c r="H5" s="106"/>
      <c r="I5" s="106"/>
      <c r="J5" s="106"/>
      <c r="K5" s="106"/>
      <c r="L5" s="114" t="s">
        <v>155</v>
      </c>
      <c r="M5" s="115"/>
      <c r="N5" s="116"/>
      <c r="O5" s="114" t="s">
        <v>156</v>
      </c>
      <c r="P5" s="116"/>
    </row>
    <row r="6" spans="1:16" ht="33" customHeight="1">
      <c r="A6" s="13" t="s">
        <v>21</v>
      </c>
      <c r="B6" s="13" t="s">
        <v>15</v>
      </c>
      <c r="C6" s="13" t="s">
        <v>16</v>
      </c>
      <c r="D6" s="13" t="s">
        <v>17</v>
      </c>
      <c r="E6" s="106"/>
      <c r="F6" s="106"/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157</v>
      </c>
      <c r="M6" s="13" t="s">
        <v>158</v>
      </c>
      <c r="N6" s="13" t="s">
        <v>159</v>
      </c>
      <c r="O6" s="13" t="s">
        <v>160</v>
      </c>
      <c r="P6" s="13" t="s">
        <v>161</v>
      </c>
    </row>
    <row r="7" spans="1:16" ht="15" customHeight="1">
      <c r="A7" s="133" t="s">
        <v>34</v>
      </c>
      <c r="B7" s="134"/>
      <c r="C7" s="134"/>
      <c r="D7" s="134"/>
      <c r="E7" s="137" t="s">
        <v>178</v>
      </c>
      <c r="F7" s="17" t="s">
        <v>18</v>
      </c>
      <c r="G7" s="15"/>
      <c r="H7" s="15"/>
      <c r="I7" s="15"/>
      <c r="J7" s="15"/>
      <c r="K7" s="15"/>
      <c r="L7" s="19">
        <f>L8+L9</f>
        <v>679.1</v>
      </c>
      <c r="M7" s="19">
        <f>M8+M9</f>
        <v>679.1</v>
      </c>
      <c r="N7" s="19">
        <f>N8+N9</f>
        <v>633.4</v>
      </c>
      <c r="O7" s="19">
        <f>N7/L7*100</f>
        <v>93.27050508025327</v>
      </c>
      <c r="P7" s="19">
        <f>N7/M7*100</f>
        <v>93.27050508025327</v>
      </c>
    </row>
    <row r="8" spans="1:16" ht="22.5">
      <c r="A8" s="133"/>
      <c r="B8" s="134"/>
      <c r="C8" s="134"/>
      <c r="D8" s="134"/>
      <c r="E8" s="137"/>
      <c r="F8" s="12" t="s">
        <v>29</v>
      </c>
      <c r="G8" s="14">
        <v>577</v>
      </c>
      <c r="H8" s="15"/>
      <c r="I8" s="15"/>
      <c r="J8" s="15"/>
      <c r="K8" s="15"/>
      <c r="L8" s="20">
        <f>L11+L16+L15</f>
        <v>179.1</v>
      </c>
      <c r="M8" s="20">
        <f>M11+M16+M15</f>
        <v>179.1</v>
      </c>
      <c r="N8" s="20">
        <f>N11+N16+N15</f>
        <v>133.4</v>
      </c>
      <c r="O8" s="19">
        <f>N8/L8*100</f>
        <v>74.48352875488554</v>
      </c>
      <c r="P8" s="19">
        <f>N8/M8*100</f>
        <v>74.48352875488554</v>
      </c>
    </row>
    <row r="9" spans="1:16" ht="18.75" customHeight="1">
      <c r="A9" s="133"/>
      <c r="B9" s="134"/>
      <c r="C9" s="134"/>
      <c r="D9" s="134"/>
      <c r="E9" s="137"/>
      <c r="F9" s="12" t="s">
        <v>147</v>
      </c>
      <c r="G9" s="26" t="s">
        <v>148</v>
      </c>
      <c r="H9" s="15"/>
      <c r="I9" s="15"/>
      <c r="J9" s="15"/>
      <c r="K9" s="15"/>
      <c r="L9" s="20">
        <f>L12</f>
        <v>500</v>
      </c>
      <c r="M9" s="20">
        <f>M12</f>
        <v>500</v>
      </c>
      <c r="N9" s="20">
        <f>N12</f>
        <v>500</v>
      </c>
      <c r="O9" s="19">
        <v>0</v>
      </c>
      <c r="P9" s="19">
        <v>0</v>
      </c>
    </row>
    <row r="10" spans="1:16" ht="15">
      <c r="A10" s="130" t="s">
        <v>34</v>
      </c>
      <c r="B10" s="130"/>
      <c r="C10" s="130" t="s">
        <v>31</v>
      </c>
      <c r="D10" s="130"/>
      <c r="E10" s="135" t="s">
        <v>149</v>
      </c>
      <c r="F10" s="12" t="s">
        <v>18</v>
      </c>
      <c r="G10" s="26"/>
      <c r="H10" s="26"/>
      <c r="I10" s="26"/>
      <c r="J10" s="26"/>
      <c r="K10" s="26"/>
      <c r="L10" s="20">
        <f>L11+L12</f>
        <v>500</v>
      </c>
      <c r="M10" s="20">
        <f>M11+M12</f>
        <v>500</v>
      </c>
      <c r="N10" s="20">
        <f>N11+N12</f>
        <v>500</v>
      </c>
      <c r="O10" s="19">
        <f>N10/L10*100</f>
        <v>100</v>
      </c>
      <c r="P10" s="19">
        <f>N10/M10*100</f>
        <v>100</v>
      </c>
    </row>
    <row r="11" spans="1:16" ht="22.5">
      <c r="A11" s="131"/>
      <c r="B11" s="131"/>
      <c r="C11" s="131"/>
      <c r="D11" s="131"/>
      <c r="E11" s="136"/>
      <c r="F11" s="12" t="s">
        <v>29</v>
      </c>
      <c r="G11" s="26">
        <v>577</v>
      </c>
      <c r="H11" s="26"/>
      <c r="I11" s="26"/>
      <c r="J11" s="26"/>
      <c r="K11" s="26"/>
      <c r="L11" s="20">
        <f>L13</f>
        <v>0</v>
      </c>
      <c r="M11" s="20">
        <f>M13</f>
        <v>0</v>
      </c>
      <c r="N11" s="20">
        <f>N13</f>
        <v>0</v>
      </c>
      <c r="O11" s="19">
        <v>0</v>
      </c>
      <c r="P11" s="19">
        <v>0</v>
      </c>
    </row>
    <row r="12" spans="1:16" ht="24.75" customHeight="1">
      <c r="A12" s="131"/>
      <c r="B12" s="131"/>
      <c r="C12" s="131"/>
      <c r="D12" s="131"/>
      <c r="E12" s="136"/>
      <c r="F12" s="12" t="s">
        <v>147</v>
      </c>
      <c r="G12" s="26" t="s">
        <v>148</v>
      </c>
      <c r="H12" s="26"/>
      <c r="I12" s="26"/>
      <c r="J12" s="26"/>
      <c r="K12" s="26"/>
      <c r="L12" s="20">
        <f>L14</f>
        <v>500</v>
      </c>
      <c r="M12" s="20">
        <f>M14</f>
        <v>500</v>
      </c>
      <c r="N12" s="20">
        <f>N14</f>
        <v>500</v>
      </c>
      <c r="O12" s="63">
        <f>N12/L12*100</f>
        <v>100</v>
      </c>
      <c r="P12" s="63">
        <f>N12/M12*100</f>
        <v>100</v>
      </c>
    </row>
    <row r="13" spans="1:16" ht="22.5">
      <c r="A13" s="128" t="s">
        <v>34</v>
      </c>
      <c r="B13" s="128"/>
      <c r="C13" s="128" t="s">
        <v>31</v>
      </c>
      <c r="D13" s="128" t="s">
        <v>38</v>
      </c>
      <c r="E13" s="126" t="s">
        <v>153</v>
      </c>
      <c r="F13" s="64" t="s">
        <v>29</v>
      </c>
      <c r="G13" s="61" t="s">
        <v>150</v>
      </c>
      <c r="H13" s="61" t="s">
        <v>80</v>
      </c>
      <c r="I13" s="61" t="s">
        <v>74</v>
      </c>
      <c r="J13" s="61"/>
      <c r="K13" s="61"/>
      <c r="L13" s="62">
        <v>0</v>
      </c>
      <c r="M13" s="62">
        <v>0</v>
      </c>
      <c r="N13" s="62">
        <v>0</v>
      </c>
      <c r="O13" s="63">
        <v>0</v>
      </c>
      <c r="P13" s="63">
        <v>0</v>
      </c>
    </row>
    <row r="14" spans="1:16" ht="33.75">
      <c r="A14" s="129"/>
      <c r="B14" s="129"/>
      <c r="C14" s="129"/>
      <c r="D14" s="129"/>
      <c r="E14" s="127"/>
      <c r="F14" s="64" t="s">
        <v>147</v>
      </c>
      <c r="G14" s="61" t="s">
        <v>148</v>
      </c>
      <c r="H14" s="61" t="s">
        <v>106</v>
      </c>
      <c r="I14" s="65" t="s">
        <v>201</v>
      </c>
      <c r="J14" s="61" t="s">
        <v>151</v>
      </c>
      <c r="K14" s="65" t="s">
        <v>202</v>
      </c>
      <c r="L14" s="62">
        <v>500</v>
      </c>
      <c r="M14" s="62">
        <v>500</v>
      </c>
      <c r="N14" s="62">
        <v>500</v>
      </c>
      <c r="O14" s="63">
        <f>N14/L14*100</f>
        <v>100</v>
      </c>
      <c r="P14" s="63">
        <f>N14/M14*100</f>
        <v>100</v>
      </c>
    </row>
    <row r="15" spans="1:16" ht="45">
      <c r="A15" s="83" t="s">
        <v>34</v>
      </c>
      <c r="B15" s="83"/>
      <c r="C15" s="83" t="s">
        <v>70</v>
      </c>
      <c r="D15" s="83"/>
      <c r="E15" s="84" t="s">
        <v>203</v>
      </c>
      <c r="F15" s="84" t="s">
        <v>29</v>
      </c>
      <c r="G15" s="100" t="s">
        <v>150</v>
      </c>
      <c r="H15" s="100" t="s">
        <v>80</v>
      </c>
      <c r="I15" s="100" t="s">
        <v>74</v>
      </c>
      <c r="J15" s="65" t="s">
        <v>199</v>
      </c>
      <c r="K15" s="65" t="s">
        <v>200</v>
      </c>
      <c r="L15" s="62">
        <v>45</v>
      </c>
      <c r="M15" s="62">
        <v>45</v>
      </c>
      <c r="N15" s="62">
        <v>45</v>
      </c>
      <c r="O15" s="63">
        <f>N15/L15*100</f>
        <v>100</v>
      </c>
      <c r="P15" s="63">
        <f>N15/M15*100</f>
        <v>100</v>
      </c>
    </row>
    <row r="16" spans="1:16" ht="46.5" customHeight="1">
      <c r="A16" s="83" t="s">
        <v>34</v>
      </c>
      <c r="B16" s="83"/>
      <c r="C16" s="83" t="s">
        <v>71</v>
      </c>
      <c r="D16" s="83"/>
      <c r="E16" s="30" t="s">
        <v>188</v>
      </c>
      <c r="F16" s="84" t="s">
        <v>29</v>
      </c>
      <c r="G16" s="61" t="s">
        <v>150</v>
      </c>
      <c r="H16" s="61" t="s">
        <v>80</v>
      </c>
      <c r="I16" s="61" t="s">
        <v>74</v>
      </c>
      <c r="J16" s="65" t="s">
        <v>197</v>
      </c>
      <c r="K16" s="65" t="s">
        <v>198</v>
      </c>
      <c r="L16" s="62">
        <v>134.1</v>
      </c>
      <c r="M16" s="62">
        <v>134.1</v>
      </c>
      <c r="N16" s="62">
        <v>88.4</v>
      </c>
      <c r="O16" s="63">
        <f>N16/L16*100</f>
        <v>65.92095451155855</v>
      </c>
      <c r="P16" s="63">
        <f>N16/M16*100</f>
        <v>65.92095451155855</v>
      </c>
    </row>
    <row r="22" ht="15">
      <c r="E22" s="16"/>
    </row>
  </sheetData>
  <sheetProtection/>
  <mergeCells count="23">
    <mergeCell ref="O5:P5"/>
    <mergeCell ref="A10:A12"/>
    <mergeCell ref="B10:B12"/>
    <mergeCell ref="E10:E12"/>
    <mergeCell ref="E7:E9"/>
    <mergeCell ref="E2:N2"/>
    <mergeCell ref="A5:D5"/>
    <mergeCell ref="F5:F6"/>
    <mergeCell ref="A7:A9"/>
    <mergeCell ref="B7:B9"/>
    <mergeCell ref="C7:C9"/>
    <mergeCell ref="D7:D9"/>
    <mergeCell ref="G5:K5"/>
    <mergeCell ref="L5:N5"/>
    <mergeCell ref="A3:P3"/>
    <mergeCell ref="E5:E6"/>
    <mergeCell ref="E13:E14"/>
    <mergeCell ref="A13:A14"/>
    <mergeCell ref="D13:D14"/>
    <mergeCell ref="B13:B14"/>
    <mergeCell ref="C13:C14"/>
    <mergeCell ref="C10:C12"/>
    <mergeCell ref="D10:D12"/>
  </mergeCells>
  <printOptions/>
  <pageMargins left="0.5905511811023623" right="0.5905511811023623" top="0.5905511811023623" bottom="0.5905511811023623" header="0.31496062992125984" footer="0.31496062992125984"/>
  <pageSetup fitToHeight="0" horizontalDpi="600" verticalDpi="600" orientation="landscape" paperSize="9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110" zoomScaleNormal="110" zoomScalePageLayoutView="0" workbookViewId="0" topLeftCell="A1">
      <selection activeCell="F13" sqref="F13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22.00390625" style="0" customWidth="1"/>
    <col min="4" max="4" width="43.140625" style="0" customWidth="1"/>
    <col min="5" max="5" width="15.421875" style="0" customWidth="1"/>
    <col min="6" max="6" width="13.8515625" style="0" customWidth="1"/>
    <col min="7" max="7" width="19.7109375" style="0" customWidth="1"/>
  </cols>
  <sheetData>
    <row r="1" spans="1:7" ht="15">
      <c r="A1" s="1"/>
      <c r="B1" s="1"/>
      <c r="C1" s="1"/>
      <c r="D1" s="1"/>
      <c r="E1" s="1"/>
      <c r="F1" s="1"/>
      <c r="G1" s="42" t="s">
        <v>33</v>
      </c>
    </row>
    <row r="2" spans="1:7" ht="35.25" customHeight="1">
      <c r="A2" s="132" t="s">
        <v>173</v>
      </c>
      <c r="B2" s="140"/>
      <c r="C2" s="140"/>
      <c r="D2" s="140"/>
      <c r="E2" s="140"/>
      <c r="F2" s="140"/>
      <c r="G2" s="140"/>
    </row>
    <row r="3" spans="1:7" ht="19.5" customHeight="1">
      <c r="A3" s="111" t="s">
        <v>172</v>
      </c>
      <c r="B3" s="112"/>
      <c r="C3" s="112"/>
      <c r="D3" s="112"/>
      <c r="E3" s="112"/>
      <c r="F3" s="112"/>
      <c r="G3" s="112"/>
    </row>
    <row r="4" spans="1:7" ht="14.25" customHeight="1">
      <c r="A4" s="1"/>
      <c r="B4" s="1"/>
      <c r="C4" s="1"/>
      <c r="D4" s="1"/>
      <c r="E4" s="1"/>
      <c r="F4" s="1"/>
      <c r="G4" s="1"/>
    </row>
    <row r="5" spans="1:7" ht="26.25" customHeight="1">
      <c r="A5" s="145" t="s">
        <v>14</v>
      </c>
      <c r="B5" s="145"/>
      <c r="C5" s="141" t="s">
        <v>22</v>
      </c>
      <c r="D5" s="141" t="s">
        <v>12</v>
      </c>
      <c r="E5" s="138" t="s">
        <v>119</v>
      </c>
      <c r="F5" s="138" t="s">
        <v>120</v>
      </c>
      <c r="G5" s="138" t="s">
        <v>121</v>
      </c>
    </row>
    <row r="6" spans="1:7" ht="19.5" customHeight="1">
      <c r="A6" s="145"/>
      <c r="B6" s="145"/>
      <c r="C6" s="141"/>
      <c r="D6" s="141"/>
      <c r="E6" s="139"/>
      <c r="F6" s="139"/>
      <c r="G6" s="139"/>
    </row>
    <row r="7" spans="1:7" ht="15">
      <c r="A7" s="21" t="s">
        <v>21</v>
      </c>
      <c r="B7" s="21" t="s">
        <v>15</v>
      </c>
      <c r="C7" s="141"/>
      <c r="D7" s="141"/>
      <c r="E7" s="108"/>
      <c r="F7" s="108"/>
      <c r="G7" s="108"/>
    </row>
    <row r="8" spans="1:7" ht="15">
      <c r="A8" s="142" t="s">
        <v>34</v>
      </c>
      <c r="B8" s="143"/>
      <c r="C8" s="144" t="s">
        <v>178</v>
      </c>
      <c r="D8" s="22" t="s">
        <v>18</v>
      </c>
      <c r="E8" s="27">
        <f>E9+E17+E18</f>
        <v>679.1</v>
      </c>
      <c r="F8" s="27">
        <f>F9+F17+F18</f>
        <v>633.4</v>
      </c>
      <c r="G8" s="27">
        <f>G9+G17+G18</f>
        <v>93.27050508025327</v>
      </c>
    </row>
    <row r="9" spans="1:7" ht="15">
      <c r="A9" s="142"/>
      <c r="B9" s="143"/>
      <c r="C9" s="144"/>
      <c r="D9" s="23" t="s">
        <v>107</v>
      </c>
      <c r="E9" s="28">
        <f>SUM(E10:E16)</f>
        <v>679.1</v>
      </c>
      <c r="F9" s="28">
        <f>SUM(F10:F16)</f>
        <v>633.4</v>
      </c>
      <c r="G9" s="27">
        <f>F9/E9*100</f>
        <v>93.27050508025327</v>
      </c>
    </row>
    <row r="10" spans="1:7" ht="15">
      <c r="A10" s="142"/>
      <c r="B10" s="143"/>
      <c r="C10" s="144"/>
      <c r="D10" s="24" t="s">
        <v>25</v>
      </c>
      <c r="E10" s="28"/>
      <c r="F10" s="29"/>
      <c r="G10" s="29"/>
    </row>
    <row r="11" spans="1:7" ht="15">
      <c r="A11" s="142"/>
      <c r="B11" s="143"/>
      <c r="C11" s="144"/>
      <c r="D11" s="24" t="s">
        <v>27</v>
      </c>
      <c r="E11" s="28">
        <v>550</v>
      </c>
      <c r="F11" s="20">
        <v>546.3</v>
      </c>
      <c r="G11" s="27">
        <f>F11/E11*100</f>
        <v>99.32727272727271</v>
      </c>
    </row>
    <row r="12" spans="1:7" ht="15">
      <c r="A12" s="142"/>
      <c r="B12" s="143"/>
      <c r="C12" s="144"/>
      <c r="D12" s="24" t="s">
        <v>26</v>
      </c>
      <c r="E12" s="28">
        <v>129.1</v>
      </c>
      <c r="F12" s="29">
        <v>87.1</v>
      </c>
      <c r="G12" s="27">
        <f>F12/E12*100</f>
        <v>67.46707978311386</v>
      </c>
    </row>
    <row r="13" spans="1:7" ht="15">
      <c r="A13" s="142"/>
      <c r="B13" s="143"/>
      <c r="C13" s="144"/>
      <c r="D13" s="24" t="s">
        <v>24</v>
      </c>
      <c r="E13" s="28"/>
      <c r="F13" s="29"/>
      <c r="G13" s="29"/>
    </row>
    <row r="14" spans="1:7" ht="22.5">
      <c r="A14" s="142"/>
      <c r="B14" s="143"/>
      <c r="C14" s="144"/>
      <c r="D14" s="24" t="s">
        <v>122</v>
      </c>
      <c r="E14" s="28"/>
      <c r="F14" s="29"/>
      <c r="G14" s="29"/>
    </row>
    <row r="15" spans="1:7" ht="15">
      <c r="A15" s="142"/>
      <c r="B15" s="143"/>
      <c r="C15" s="144"/>
      <c r="D15" s="24" t="s">
        <v>123</v>
      </c>
      <c r="E15" s="28"/>
      <c r="F15" s="29"/>
      <c r="G15" s="29"/>
    </row>
    <row r="16" spans="1:7" ht="22.5">
      <c r="A16" s="142"/>
      <c r="B16" s="143"/>
      <c r="C16" s="144"/>
      <c r="D16" s="24" t="s">
        <v>124</v>
      </c>
      <c r="E16" s="28"/>
      <c r="F16" s="29"/>
      <c r="G16" s="29"/>
    </row>
    <row r="17" spans="1:7" ht="22.5">
      <c r="A17" s="142"/>
      <c r="B17" s="143"/>
      <c r="C17" s="144"/>
      <c r="D17" s="23" t="s">
        <v>125</v>
      </c>
      <c r="E17" s="28"/>
      <c r="F17" s="29"/>
      <c r="G17" s="29"/>
    </row>
    <row r="18" spans="1:7" ht="15">
      <c r="A18" s="142"/>
      <c r="B18" s="143"/>
      <c r="C18" s="144"/>
      <c r="D18" s="23" t="s">
        <v>13</v>
      </c>
      <c r="E18" s="28"/>
      <c r="F18" s="29"/>
      <c r="G18" s="29"/>
    </row>
  </sheetData>
  <sheetProtection/>
  <mergeCells count="11">
    <mergeCell ref="F5:F7"/>
    <mergeCell ref="G5:G7"/>
    <mergeCell ref="A2:G2"/>
    <mergeCell ref="A3:G3"/>
    <mergeCell ref="E5:E7"/>
    <mergeCell ref="D5:D7"/>
    <mergeCell ref="A8:A18"/>
    <mergeCell ref="B8:B18"/>
    <mergeCell ref="C8:C18"/>
    <mergeCell ref="C5:C7"/>
    <mergeCell ref="A5:B6"/>
  </mergeCells>
  <printOptions/>
  <pageMargins left="0.5905511811023623" right="0.5905511811023623" top="0.7874015748031497" bottom="0.7874015748031497" header="0.31496062992125984" footer="0.31496062992125984"/>
  <pageSetup fitToHeight="0" fitToWidth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421875" style="0" customWidth="1"/>
    <col min="2" max="2" width="31.421875" style="0" customWidth="1"/>
    <col min="3" max="3" width="18.00390625" style="0" customWidth="1"/>
    <col min="4" max="4" width="18.140625" style="0" customWidth="1"/>
    <col min="5" max="5" width="45.421875" style="0" customWidth="1"/>
  </cols>
  <sheetData>
    <row r="1" spans="1:5" ht="15">
      <c r="A1" s="43"/>
      <c r="B1" s="43"/>
      <c r="C1" s="43"/>
      <c r="D1" s="43"/>
      <c r="E1" s="44" t="s">
        <v>126</v>
      </c>
    </row>
    <row r="2" spans="1:5" ht="27" customHeight="1">
      <c r="A2" s="132" t="s">
        <v>174</v>
      </c>
      <c r="B2" s="132"/>
      <c r="C2" s="132"/>
      <c r="D2" s="132"/>
      <c r="E2" s="132"/>
    </row>
    <row r="3" spans="1:7" ht="42.75" customHeight="1">
      <c r="A3" s="111" t="s">
        <v>175</v>
      </c>
      <c r="B3" s="146"/>
      <c r="C3" s="146"/>
      <c r="D3" s="146"/>
      <c r="E3" s="146"/>
      <c r="F3" s="40"/>
      <c r="G3" s="40"/>
    </row>
    <row r="4" spans="1:5" ht="15">
      <c r="A4" s="43"/>
      <c r="B4" s="43"/>
      <c r="C4" s="43"/>
      <c r="D4" s="43"/>
      <c r="E4" s="43"/>
    </row>
    <row r="5" spans="1:5" s="47" customFormat="1" ht="22.5">
      <c r="A5" s="48" t="s">
        <v>0</v>
      </c>
      <c r="B5" s="46" t="s">
        <v>127</v>
      </c>
      <c r="C5" s="46" t="s">
        <v>128</v>
      </c>
      <c r="D5" s="46" t="s">
        <v>129</v>
      </c>
      <c r="E5" s="46" t="s">
        <v>130</v>
      </c>
    </row>
    <row r="6" spans="1:5" s="47" customFormat="1" ht="49.5" customHeight="1">
      <c r="A6" s="13">
        <v>1</v>
      </c>
      <c r="B6" s="49" t="s">
        <v>179</v>
      </c>
      <c r="C6" s="94">
        <v>44982</v>
      </c>
      <c r="D6" s="45">
        <v>156</v>
      </c>
      <c r="E6" s="49" t="s">
        <v>180</v>
      </c>
    </row>
    <row r="7" spans="1:5" ht="45.75">
      <c r="A7" s="58">
        <v>2</v>
      </c>
      <c r="B7" s="49" t="s">
        <v>179</v>
      </c>
      <c r="C7" s="97">
        <v>45034</v>
      </c>
      <c r="D7" s="98">
        <v>317</v>
      </c>
      <c r="E7" s="96" t="s">
        <v>181</v>
      </c>
    </row>
    <row r="8" spans="3:4" ht="15">
      <c r="C8" s="99"/>
      <c r="D8" s="99"/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2" width="8.7109375" style="0" customWidth="1"/>
    <col min="3" max="3" width="23.421875" style="0" customWidth="1"/>
    <col min="4" max="4" width="13.28125" style="0" customWidth="1"/>
    <col min="5" max="5" width="13.8515625" style="0" customWidth="1"/>
    <col min="6" max="6" width="14.57421875" style="0" customWidth="1"/>
    <col min="7" max="7" width="18.28125" style="0" customWidth="1"/>
    <col min="8" max="8" width="15.8515625" style="0" customWidth="1"/>
    <col min="9" max="9" width="16.140625" style="0" customWidth="1"/>
    <col min="10" max="10" width="16.00390625" style="0" customWidth="1"/>
  </cols>
  <sheetData>
    <row r="1" spans="1:10" ht="15" customHeight="1">
      <c r="A1" s="43"/>
      <c r="B1" s="43"/>
      <c r="C1" s="43"/>
      <c r="D1" s="43"/>
      <c r="E1" s="44"/>
      <c r="J1" s="53" t="s">
        <v>132</v>
      </c>
    </row>
    <row r="2" spans="1:10" ht="15" customHeight="1">
      <c r="A2" s="147" t="s">
        <v>176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30" customHeight="1">
      <c r="A3" s="149" t="s">
        <v>177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7" ht="15" customHeight="1">
      <c r="A4" s="51"/>
      <c r="B4" s="52"/>
      <c r="C4" s="52"/>
      <c r="D4" s="52"/>
      <c r="E4" s="52"/>
      <c r="F4" s="40"/>
      <c r="G4" s="40"/>
    </row>
    <row r="5" spans="1:10" ht="58.5" customHeight="1">
      <c r="A5" s="150" t="s">
        <v>14</v>
      </c>
      <c r="B5" s="151"/>
      <c r="C5" s="152" t="s">
        <v>133</v>
      </c>
      <c r="D5" s="152" t="s">
        <v>134</v>
      </c>
      <c r="E5" s="152" t="s">
        <v>135</v>
      </c>
      <c r="F5" s="48" t="s">
        <v>136</v>
      </c>
      <c r="G5" s="48" t="s">
        <v>137</v>
      </c>
      <c r="H5" s="48" t="s">
        <v>138</v>
      </c>
      <c r="I5" s="48" t="s">
        <v>139</v>
      </c>
      <c r="J5" s="48" t="s">
        <v>140</v>
      </c>
    </row>
    <row r="6" spans="1:10" s="50" customFormat="1" ht="15" customHeight="1">
      <c r="A6" s="48" t="s">
        <v>21</v>
      </c>
      <c r="B6" s="48" t="s">
        <v>15</v>
      </c>
      <c r="C6" s="153"/>
      <c r="D6" s="154"/>
      <c r="E6" s="153"/>
      <c r="F6" s="46" t="s">
        <v>141</v>
      </c>
      <c r="G6" s="46" t="s">
        <v>142</v>
      </c>
      <c r="H6" s="46" t="s">
        <v>143</v>
      </c>
      <c r="I6" s="46" t="s">
        <v>144</v>
      </c>
      <c r="J6" s="46" t="s">
        <v>145</v>
      </c>
    </row>
    <row r="7" spans="1:10" s="54" customFormat="1" ht="178.5" customHeight="1">
      <c r="A7" s="14">
        <v>8</v>
      </c>
      <c r="B7" s="14"/>
      <c r="C7" s="13" t="s">
        <v>178</v>
      </c>
      <c r="D7" s="13" t="s">
        <v>187</v>
      </c>
      <c r="E7" s="13" t="s">
        <v>186</v>
      </c>
      <c r="F7" s="86">
        <f>G7*J7</f>
        <v>0.94</v>
      </c>
      <c r="G7" s="85">
        <v>1</v>
      </c>
      <c r="H7" s="85">
        <v>1</v>
      </c>
      <c r="I7" s="85">
        <v>0.94</v>
      </c>
      <c r="J7" s="86">
        <f>I7/H7</f>
        <v>0.94</v>
      </c>
    </row>
  </sheetData>
  <sheetProtection/>
  <mergeCells count="6">
    <mergeCell ref="A2:J2"/>
    <mergeCell ref="A3:J3"/>
    <mergeCell ref="A5:B5"/>
    <mergeCell ref="C5:C6"/>
    <mergeCell ref="D5:D6"/>
    <mergeCell ref="E5:E6"/>
  </mergeCells>
  <printOptions/>
  <pageMargins left="0.75" right="0.75" top="1" bottom="1" header="0.5" footer="0.5"/>
  <pageSetup fitToHeight="0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2016-03-21T13:10:26Z</cp:lastPrinted>
  <dcterms:created xsi:type="dcterms:W3CDTF">2006-09-28T05:33:49Z</dcterms:created>
  <dcterms:modified xsi:type="dcterms:W3CDTF">2023-02-07T16:07:04Z</dcterms:modified>
  <cp:category/>
  <cp:version/>
  <cp:contentType/>
  <cp:contentStatus/>
</cp:coreProperties>
</file>